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30-評価第一課,第二課\104調査・研究班\002調査・研究係\０５規程・事務処理マニュアル\11 研究事務処理マニュアル\2021（作業中）\"/>
    </mc:Choice>
  </mc:AlternateContent>
  <bookViews>
    <workbookView xWindow="12180" yWindow="0" windowWidth="10776" windowHeight="10956" activeTab="1"/>
  </bookViews>
  <sheets>
    <sheet name="記入例D-1" sheetId="3" r:id="rId1"/>
    <sheet name="様式D-1" sheetId="2" r:id="rId2"/>
    <sheet name="記入例D-2" sheetId="5" r:id="rId3"/>
    <sheet name="様式D-2" sheetId="4" r:id="rId4"/>
  </sheets>
  <definedNames>
    <definedName name="_xlnm.Print_Area" localSheetId="0">'記入例D-1'!$A$1:$H$36</definedName>
    <definedName name="_xlnm.Print_Area" localSheetId="2">'記入例D-2'!$A$1:$H$48</definedName>
    <definedName name="_xlnm.Print_Area" localSheetId="1">'様式D-1'!$A$1:$H$36</definedName>
    <definedName name="_xlnm.Print_Area" localSheetId="3">'様式D-2'!$A$1:$G$164</definedName>
    <definedName name="_xlnm.Print_Titles" localSheetId="2">'記入例D-2'!$6:$8</definedName>
    <definedName name="_xlnm.Print_Titles" localSheetId="3">'様式D-2'!$8:$8</definedName>
  </definedNames>
  <calcPr calcId="162913"/>
</workbook>
</file>

<file path=xl/calcChain.xml><?xml version="1.0" encoding="utf-8"?>
<calcChain xmlns="http://schemas.openxmlformats.org/spreadsheetml/2006/main">
  <c r="F163" i="4" l="1"/>
  <c r="F161" i="4"/>
  <c r="F43" i="5" l="1"/>
  <c r="F42" i="5"/>
  <c r="D31" i="2" l="1"/>
  <c r="C12" i="2"/>
  <c r="C30" i="2" s="1"/>
  <c r="C31" i="2" s="1"/>
  <c r="F44" i="5" l="1"/>
  <c r="F164" i="4"/>
  <c r="F28" i="5" l="1"/>
  <c r="F39" i="5" l="1"/>
  <c r="F12" i="5"/>
  <c r="F10" i="5"/>
  <c r="F13" i="5" l="1"/>
  <c r="F23" i="5"/>
  <c r="F159" i="4"/>
  <c r="G29" i="3"/>
  <c r="F29" i="3"/>
  <c r="G28" i="3"/>
  <c r="F28" i="3"/>
  <c r="G27" i="3"/>
  <c r="F27" i="3"/>
  <c r="G26" i="3"/>
  <c r="F26" i="3"/>
  <c r="G25" i="3"/>
  <c r="F25" i="3"/>
  <c r="G24" i="3"/>
  <c r="F24" i="3"/>
  <c r="G23" i="3"/>
  <c r="F23" i="3"/>
  <c r="G22" i="3"/>
  <c r="F22" i="3"/>
  <c r="G21" i="3"/>
  <c r="F21" i="3"/>
  <c r="E20" i="3"/>
  <c r="F20" i="3" s="1"/>
  <c r="D20" i="3"/>
  <c r="C20" i="3"/>
  <c r="G19" i="3"/>
  <c r="F19" i="3"/>
  <c r="G18" i="3"/>
  <c r="F18" i="3"/>
  <c r="G17" i="3"/>
  <c r="F17" i="3"/>
  <c r="F16" i="3"/>
  <c r="E16" i="3"/>
  <c r="G16" i="3" s="1"/>
  <c r="D16" i="3"/>
  <c r="C16" i="3"/>
  <c r="G15" i="3"/>
  <c r="F15" i="3"/>
  <c r="G14" i="3"/>
  <c r="F14" i="3"/>
  <c r="E13" i="3"/>
  <c r="D13" i="3"/>
  <c r="C13" i="3"/>
  <c r="C12" i="3" s="1"/>
  <c r="C30" i="3" s="1"/>
  <c r="D12" i="3"/>
  <c r="D30" i="3" s="1"/>
  <c r="F14" i="2"/>
  <c r="G14" i="2"/>
  <c r="F15" i="2"/>
  <c r="G15" i="2"/>
  <c r="F17" i="2"/>
  <c r="G17" i="2"/>
  <c r="F18" i="2"/>
  <c r="G18" i="2"/>
  <c r="F19" i="2"/>
  <c r="G19" i="2"/>
  <c r="F21" i="2"/>
  <c r="G21" i="2"/>
  <c r="F22" i="2"/>
  <c r="G22" i="2"/>
  <c r="F23" i="2"/>
  <c r="G23" i="2"/>
  <c r="F24" i="2"/>
  <c r="G24" i="2"/>
  <c r="F25" i="2"/>
  <c r="G25" i="2"/>
  <c r="F26" i="2"/>
  <c r="G26" i="2"/>
  <c r="F27" i="2"/>
  <c r="G27" i="2"/>
  <c r="F28" i="2"/>
  <c r="G28" i="2"/>
  <c r="F29" i="2"/>
  <c r="G29" i="2"/>
  <c r="D20" i="2"/>
  <c r="E20" i="2"/>
  <c r="C20" i="2"/>
  <c r="F20" i="2" s="1"/>
  <c r="E16" i="2"/>
  <c r="D16" i="2"/>
  <c r="C16" i="2"/>
  <c r="F16" i="2" s="1"/>
  <c r="D13" i="2"/>
  <c r="D12" i="2" s="1"/>
  <c r="D30" i="2" s="1"/>
  <c r="E13" i="2"/>
  <c r="E12" i="2" s="1"/>
  <c r="C13" i="2"/>
  <c r="G20" i="2" l="1"/>
  <c r="G16" i="2"/>
  <c r="C34" i="2"/>
  <c r="G13" i="2"/>
  <c r="G12" i="2"/>
  <c r="F13" i="3"/>
  <c r="C31" i="3"/>
  <c r="C34" i="3" s="1"/>
  <c r="G13" i="3"/>
  <c r="G20" i="3"/>
  <c r="E12" i="3"/>
  <c r="F12" i="2"/>
  <c r="F13" i="2"/>
  <c r="E30" i="2"/>
  <c r="G36" i="2" s="1"/>
  <c r="E30" i="3" l="1"/>
  <c r="G12" i="3"/>
  <c r="F12" i="3"/>
  <c r="G30" i="2"/>
  <c r="F30" i="2"/>
  <c r="D32" i="2"/>
  <c r="D31" i="3" l="1"/>
  <c r="D34" i="3" s="1"/>
  <c r="G30" i="3"/>
  <c r="F30" i="3"/>
  <c r="D32" i="3"/>
  <c r="G36" i="3"/>
  <c r="D34" i="2"/>
</calcChain>
</file>

<file path=xl/sharedStrings.xml><?xml version="1.0" encoding="utf-8"?>
<sst xmlns="http://schemas.openxmlformats.org/spreadsheetml/2006/main" count="203" uniqueCount="103">
  <si>
    <t>別紙様式D-1</t>
    <rPh sb="0" eb="2">
      <t>ベッシ</t>
    </rPh>
    <rPh sb="2" eb="4">
      <t>ヨウシキ</t>
    </rPh>
    <phoneticPr fontId="2"/>
  </si>
  <si>
    <t>収支決算報告書</t>
    <rPh sb="0" eb="2">
      <t>シュウシ</t>
    </rPh>
    <rPh sb="2" eb="4">
      <t>ケッサン</t>
    </rPh>
    <rPh sb="4" eb="7">
      <t>ホウコクショ</t>
    </rPh>
    <phoneticPr fontId="2"/>
  </si>
  <si>
    <t>項目</t>
    <rPh sb="0" eb="2">
      <t>コウモク</t>
    </rPh>
    <phoneticPr fontId="2"/>
  </si>
  <si>
    <t>予算額</t>
    <rPh sb="0" eb="3">
      <t>ヨサンガク</t>
    </rPh>
    <phoneticPr fontId="2"/>
  </si>
  <si>
    <t>決算額</t>
    <rPh sb="0" eb="2">
      <t>ケッサン</t>
    </rPh>
    <rPh sb="2" eb="3">
      <t>ガク</t>
    </rPh>
    <phoneticPr fontId="2"/>
  </si>
  <si>
    <t>比較増減</t>
    <rPh sb="0" eb="2">
      <t>ヒカク</t>
    </rPh>
    <rPh sb="2" eb="4">
      <t>ゾウゲン</t>
    </rPh>
    <phoneticPr fontId="2"/>
  </si>
  <si>
    <t>増</t>
    <rPh sb="0" eb="1">
      <t>フ</t>
    </rPh>
    <phoneticPr fontId="2"/>
  </si>
  <si>
    <t>減</t>
    <rPh sb="0" eb="1">
      <t>ヘ</t>
    </rPh>
    <phoneticPr fontId="2"/>
  </si>
  <si>
    <t>備考</t>
    <rPh sb="0" eb="2">
      <t>ビコウ</t>
    </rPh>
    <phoneticPr fontId="2"/>
  </si>
  <si>
    <t>区
分</t>
    <rPh sb="0" eb="1">
      <t>ク</t>
    </rPh>
    <rPh sb="2" eb="3">
      <t>フン</t>
    </rPh>
    <phoneticPr fontId="2"/>
  </si>
  <si>
    <t>委託費の
充当額</t>
    <rPh sb="0" eb="2">
      <t>イタク</t>
    </rPh>
    <rPh sb="2" eb="3">
      <t>ヒ</t>
    </rPh>
    <rPh sb="5" eb="7">
      <t>ジュウトウ</t>
    </rPh>
    <rPh sb="7" eb="8">
      <t>ガク</t>
    </rPh>
    <phoneticPr fontId="2"/>
  </si>
  <si>
    <t>直接経費</t>
    <rPh sb="0" eb="2">
      <t>チョクセツ</t>
    </rPh>
    <rPh sb="2" eb="4">
      <t>ケイヒ</t>
    </rPh>
    <phoneticPr fontId="2"/>
  </si>
  <si>
    <t>　物品費</t>
    <rPh sb="1" eb="3">
      <t>ブッピン</t>
    </rPh>
    <rPh sb="3" eb="4">
      <t>ヒ</t>
    </rPh>
    <phoneticPr fontId="2"/>
  </si>
  <si>
    <t>　　設備備品費</t>
    <rPh sb="2" eb="4">
      <t>セツビ</t>
    </rPh>
    <rPh sb="4" eb="7">
      <t>ビヒンヒ</t>
    </rPh>
    <phoneticPr fontId="2"/>
  </si>
  <si>
    <t>　　消耗品費</t>
    <rPh sb="2" eb="5">
      <t>ショウモウヒン</t>
    </rPh>
    <rPh sb="5" eb="6">
      <t>ヒ</t>
    </rPh>
    <phoneticPr fontId="2"/>
  </si>
  <si>
    <t>　人件費・謝金</t>
    <rPh sb="1" eb="4">
      <t>ジンケンヒ</t>
    </rPh>
    <rPh sb="5" eb="7">
      <t>シャキン</t>
    </rPh>
    <phoneticPr fontId="2"/>
  </si>
  <si>
    <t>　　人件費</t>
    <rPh sb="2" eb="5">
      <t>ジンケンヒ</t>
    </rPh>
    <phoneticPr fontId="2"/>
  </si>
  <si>
    <t>　　謝金</t>
    <rPh sb="2" eb="4">
      <t>シャキン</t>
    </rPh>
    <phoneticPr fontId="2"/>
  </si>
  <si>
    <t>　旅費</t>
    <rPh sb="1" eb="3">
      <t>リョヒ</t>
    </rPh>
    <phoneticPr fontId="2"/>
  </si>
  <si>
    <t>　その他</t>
    <rPh sb="3" eb="4">
      <t>ホカ</t>
    </rPh>
    <phoneticPr fontId="2"/>
  </si>
  <si>
    <t>　　外注費</t>
    <rPh sb="2" eb="5">
      <t>ガイチュウヒ</t>
    </rPh>
    <phoneticPr fontId="2"/>
  </si>
  <si>
    <t>　　会議費</t>
    <rPh sb="2" eb="5">
      <t>カイギヒ</t>
    </rPh>
    <phoneticPr fontId="2"/>
  </si>
  <si>
    <t>　　印刷製本費</t>
    <rPh sb="2" eb="4">
      <t>インサツ</t>
    </rPh>
    <rPh sb="4" eb="6">
      <t>セイホン</t>
    </rPh>
    <rPh sb="6" eb="7">
      <t>ヒ</t>
    </rPh>
    <phoneticPr fontId="2"/>
  </si>
  <si>
    <t>　　通信運搬費</t>
    <rPh sb="2" eb="4">
      <t>ツウシン</t>
    </rPh>
    <rPh sb="4" eb="6">
      <t>ウンパン</t>
    </rPh>
    <rPh sb="6" eb="7">
      <t>ヒ</t>
    </rPh>
    <phoneticPr fontId="2"/>
  </si>
  <si>
    <t>　　光熱水料</t>
    <rPh sb="2" eb="4">
      <t>コウネツ</t>
    </rPh>
    <rPh sb="4" eb="5">
      <t>ミズ</t>
    </rPh>
    <rPh sb="5" eb="6">
      <t>リョウ</t>
    </rPh>
    <phoneticPr fontId="2"/>
  </si>
  <si>
    <t>　　その他（諸経費）</t>
    <rPh sb="4" eb="5">
      <t>ホカ</t>
    </rPh>
    <rPh sb="6" eb="9">
      <t>ショケイヒ</t>
    </rPh>
    <phoneticPr fontId="2"/>
  </si>
  <si>
    <t>　　消費税相当額</t>
    <rPh sb="2" eb="5">
      <t>ショウヒゼイ</t>
    </rPh>
    <rPh sb="5" eb="7">
      <t>ソウトウ</t>
    </rPh>
    <rPh sb="7" eb="8">
      <t>ガク</t>
    </rPh>
    <phoneticPr fontId="2"/>
  </si>
  <si>
    <t>間接経費</t>
    <rPh sb="0" eb="2">
      <t>カンセツ</t>
    </rPh>
    <rPh sb="2" eb="4">
      <t>ケイヒ</t>
    </rPh>
    <phoneticPr fontId="2"/>
  </si>
  <si>
    <t>再委託費</t>
    <rPh sb="0" eb="3">
      <t>サイイタク</t>
    </rPh>
    <rPh sb="3" eb="4">
      <t>ヒ</t>
    </rPh>
    <phoneticPr fontId="2"/>
  </si>
  <si>
    <t>委託費の額</t>
    <rPh sb="0" eb="2">
      <t>イタク</t>
    </rPh>
    <rPh sb="2" eb="3">
      <t>ヒ</t>
    </rPh>
    <rPh sb="4" eb="5">
      <t>ガク</t>
    </rPh>
    <phoneticPr fontId="2"/>
  </si>
  <si>
    <t>自己充当額</t>
    <rPh sb="0" eb="2">
      <t>ジコ</t>
    </rPh>
    <rPh sb="2" eb="4">
      <t>ジュウトウ</t>
    </rPh>
    <rPh sb="4" eb="5">
      <t>ガク</t>
    </rPh>
    <phoneticPr fontId="2"/>
  </si>
  <si>
    <t>その他</t>
    <rPh sb="2" eb="3">
      <t>ホカ</t>
    </rPh>
    <phoneticPr fontId="2"/>
  </si>
  <si>
    <t>合　計</t>
    <rPh sb="0" eb="1">
      <t>ゴウ</t>
    </rPh>
    <rPh sb="2" eb="3">
      <t>ケイ</t>
    </rPh>
    <phoneticPr fontId="2"/>
  </si>
  <si>
    <t>支
出</t>
    <rPh sb="0" eb="1">
      <t>シ</t>
    </rPh>
    <rPh sb="4" eb="5">
      <t>イズル</t>
    </rPh>
    <phoneticPr fontId="2"/>
  </si>
  <si>
    <t>収
入</t>
    <rPh sb="0" eb="1">
      <t>オサム</t>
    </rPh>
    <rPh sb="3" eb="4">
      <t>ニュウ</t>
    </rPh>
    <phoneticPr fontId="2"/>
  </si>
  <si>
    <t>課題番号</t>
    <rPh sb="0" eb="2">
      <t>カダイ</t>
    </rPh>
    <rPh sb="2" eb="4">
      <t>バンゴウ</t>
    </rPh>
    <phoneticPr fontId="2"/>
  </si>
  <si>
    <t>所属機関名</t>
    <rPh sb="0" eb="2">
      <t>ショゾク</t>
    </rPh>
    <rPh sb="2" eb="4">
      <t>キカン</t>
    </rPh>
    <rPh sb="4" eb="5">
      <t>メイ</t>
    </rPh>
    <phoneticPr fontId="2"/>
  </si>
  <si>
    <t>研究者名</t>
    <rPh sb="0" eb="2">
      <t>ケンキュウ</t>
    </rPh>
    <rPh sb="2" eb="3">
      <t>シャ</t>
    </rPh>
    <rPh sb="3" eb="4">
      <t>メイ</t>
    </rPh>
    <phoneticPr fontId="2"/>
  </si>
  <si>
    <t>（単位：円）</t>
    <rPh sb="1" eb="3">
      <t>タンイ</t>
    </rPh>
    <rPh sb="4" eb="5">
      <t>エン</t>
    </rPh>
    <phoneticPr fontId="2"/>
  </si>
  <si>
    <t>残額</t>
    <rPh sb="0" eb="2">
      <t>ザンガク</t>
    </rPh>
    <phoneticPr fontId="2"/>
  </si>
  <si>
    <t>円</t>
    <rPh sb="0" eb="1">
      <t>エン</t>
    </rPh>
    <phoneticPr fontId="2"/>
  </si>
  <si>
    <t>〇〇大学</t>
    <rPh sb="2" eb="4">
      <t>ダイガク</t>
    </rPh>
    <phoneticPr fontId="2"/>
  </si>
  <si>
    <t>食品　安子</t>
    <rPh sb="0" eb="2">
      <t>ショクヒン</t>
    </rPh>
    <rPh sb="3" eb="5">
      <t>ヤスコ</t>
    </rPh>
    <phoneticPr fontId="2"/>
  </si>
  <si>
    <t>JPCAFSC202121XX</t>
    <phoneticPr fontId="2"/>
  </si>
  <si>
    <t>記載例</t>
    <rPh sb="0" eb="2">
      <t>キサイ</t>
    </rPh>
    <rPh sb="2" eb="3">
      <t>レイ</t>
    </rPh>
    <phoneticPr fontId="2"/>
  </si>
  <si>
    <t>別紙様式D-2</t>
    <rPh sb="0" eb="2">
      <t>ベッシ</t>
    </rPh>
    <rPh sb="2" eb="4">
      <t>ヨウシキ</t>
    </rPh>
    <phoneticPr fontId="2"/>
  </si>
  <si>
    <t>支出費目：</t>
    <rPh sb="0" eb="2">
      <t>シシュツ</t>
    </rPh>
    <rPh sb="2" eb="4">
      <t>ヒモク</t>
    </rPh>
    <phoneticPr fontId="2"/>
  </si>
  <si>
    <t>No.</t>
    <phoneticPr fontId="2"/>
  </si>
  <si>
    <t>年月日</t>
    <rPh sb="0" eb="3">
      <t>ネンガッピ</t>
    </rPh>
    <phoneticPr fontId="2"/>
  </si>
  <si>
    <t>適用</t>
    <rPh sb="0" eb="2">
      <t>テキヨウ</t>
    </rPh>
    <phoneticPr fontId="2"/>
  </si>
  <si>
    <t>金額</t>
    <rPh sb="0" eb="2">
      <t>キンガク</t>
    </rPh>
    <phoneticPr fontId="2"/>
  </si>
  <si>
    <t>証拠書類番号</t>
    <rPh sb="0" eb="2">
      <t>ショウコ</t>
    </rPh>
    <rPh sb="2" eb="4">
      <t>ショルイ</t>
    </rPh>
    <rPh sb="4" eb="6">
      <t>バンゴウ</t>
    </rPh>
    <phoneticPr fontId="2"/>
  </si>
  <si>
    <t>設備備品費</t>
    <rPh sb="0" eb="2">
      <t>セツビ</t>
    </rPh>
    <rPh sb="2" eb="5">
      <t>ビヒンヒ</t>
    </rPh>
    <phoneticPr fontId="2"/>
  </si>
  <si>
    <t>消耗品費</t>
    <rPh sb="0" eb="3">
      <t>ショウモウヒン</t>
    </rPh>
    <rPh sb="3" eb="4">
      <t>ヒ</t>
    </rPh>
    <phoneticPr fontId="2"/>
  </si>
  <si>
    <t>人件費</t>
    <rPh sb="0" eb="3">
      <t>ジンケンヒ</t>
    </rPh>
    <phoneticPr fontId="2"/>
  </si>
  <si>
    <t>謝金</t>
    <rPh sb="0" eb="2">
      <t>シャキン</t>
    </rPh>
    <phoneticPr fontId="2"/>
  </si>
  <si>
    <t>旅費</t>
    <rPh sb="0" eb="2">
      <t>リョヒ</t>
    </rPh>
    <phoneticPr fontId="2"/>
  </si>
  <si>
    <t>外注費</t>
    <rPh sb="0" eb="3">
      <t>ガイチュウヒ</t>
    </rPh>
    <phoneticPr fontId="2"/>
  </si>
  <si>
    <t>印刷製本費</t>
    <rPh sb="0" eb="2">
      <t>インサツ</t>
    </rPh>
    <rPh sb="2" eb="4">
      <t>セイホン</t>
    </rPh>
    <rPh sb="4" eb="5">
      <t>ヒ</t>
    </rPh>
    <phoneticPr fontId="2"/>
  </si>
  <si>
    <t>会議費</t>
    <rPh sb="0" eb="3">
      <t>カイギヒ</t>
    </rPh>
    <phoneticPr fontId="2"/>
  </si>
  <si>
    <t>通信運搬費</t>
    <rPh sb="0" eb="2">
      <t>ツウシン</t>
    </rPh>
    <rPh sb="2" eb="4">
      <t>ウンパン</t>
    </rPh>
    <rPh sb="4" eb="5">
      <t>ヒ</t>
    </rPh>
    <phoneticPr fontId="2"/>
  </si>
  <si>
    <t>光熱水料</t>
    <rPh sb="0" eb="2">
      <t>コウネツ</t>
    </rPh>
    <rPh sb="2" eb="3">
      <t>ミズ</t>
    </rPh>
    <rPh sb="3" eb="4">
      <t>リョウ</t>
    </rPh>
    <phoneticPr fontId="2"/>
  </si>
  <si>
    <t>その他（諸経費）</t>
    <rPh sb="2" eb="3">
      <t>ホカ</t>
    </rPh>
    <rPh sb="4" eb="7">
      <t>ショケイヒ</t>
    </rPh>
    <phoneticPr fontId="2"/>
  </si>
  <si>
    <t>令和〇年度食品健康影響評価技術研究委託費　収支簿（費目別）</t>
    <rPh sb="0" eb="2">
      <t>レイワ</t>
    </rPh>
    <rPh sb="3" eb="5">
      <t>ネンド</t>
    </rPh>
    <rPh sb="5" eb="7">
      <t>ショクヒン</t>
    </rPh>
    <rPh sb="7" eb="9">
      <t>ケンコウ</t>
    </rPh>
    <rPh sb="9" eb="11">
      <t>エイキョウ</t>
    </rPh>
    <rPh sb="11" eb="13">
      <t>ヒョウカ</t>
    </rPh>
    <rPh sb="13" eb="15">
      <t>ギジュツ</t>
    </rPh>
    <rPh sb="15" eb="17">
      <t>ケンキュウ</t>
    </rPh>
    <rPh sb="17" eb="19">
      <t>イタク</t>
    </rPh>
    <rPh sb="19" eb="20">
      <t>ヒ</t>
    </rPh>
    <rPh sb="21" eb="23">
      <t>シュウシ</t>
    </rPh>
    <rPh sb="23" eb="24">
      <t>ボ</t>
    </rPh>
    <rPh sb="25" eb="27">
      <t>ヒモク</t>
    </rPh>
    <rPh sb="27" eb="28">
      <t>ベツ</t>
    </rPh>
    <phoneticPr fontId="2"/>
  </si>
  <si>
    <t>消毒用エタノール</t>
    <rPh sb="0" eb="3">
      <t>ショウドクヨウ</t>
    </rPh>
    <phoneticPr fontId="2"/>
  </si>
  <si>
    <t>●●標準溶液　〇mL×2本</t>
    <rPh sb="2" eb="4">
      <t>ヒョウジュン</t>
    </rPh>
    <rPh sb="4" eb="6">
      <t>ヨウエキ</t>
    </rPh>
    <rPh sb="12" eb="13">
      <t>ホン</t>
    </rPh>
    <phoneticPr fontId="2"/>
  </si>
  <si>
    <t>　　2～４の消費税（10%）</t>
    <rPh sb="6" eb="9">
      <t>ショウヒゼイ</t>
    </rPh>
    <phoneticPr fontId="2"/>
  </si>
  <si>
    <t>内閣　太郎　人件費（●月分）</t>
    <rPh sb="0" eb="2">
      <t>ナイカク</t>
    </rPh>
    <rPh sb="3" eb="5">
      <t>タロウ</t>
    </rPh>
    <rPh sb="6" eb="9">
      <t>ジンケンヒ</t>
    </rPh>
    <rPh sb="11" eb="13">
      <t>ガツブン</t>
    </rPh>
    <phoneticPr fontId="2"/>
  </si>
  <si>
    <t>内閣　太郎　人件費（▼月分）</t>
    <rPh sb="0" eb="2">
      <t>ナイカク</t>
    </rPh>
    <rPh sb="3" eb="5">
      <t>タロウ</t>
    </rPh>
    <rPh sb="6" eb="9">
      <t>ジンケンヒ</t>
    </rPh>
    <rPh sb="11" eb="12">
      <t>ガツ</t>
    </rPh>
    <rPh sb="12" eb="13">
      <t>ブン</t>
    </rPh>
    <phoneticPr fontId="2"/>
  </si>
  <si>
    <t>1・２（交通費を除く）</t>
    <rPh sb="4" eb="7">
      <t>コウツウヒ</t>
    </rPh>
    <rPh sb="8" eb="9">
      <t>ノゾ</t>
    </rPh>
    <phoneticPr fontId="2"/>
  </si>
  <si>
    <r>
      <t>令和</t>
    </r>
    <r>
      <rPr>
        <sz val="12"/>
        <color rgb="FFFF0000"/>
        <rFont val="ＭＳ Ｐゴシック"/>
        <family val="3"/>
        <charset val="128"/>
      </rPr>
      <t>〇</t>
    </r>
    <r>
      <rPr>
        <sz val="12"/>
        <color theme="1"/>
        <rFont val="ＭＳ Ｐゴシック"/>
        <family val="3"/>
        <charset val="128"/>
      </rPr>
      <t>年度食品健康影響評価技術研究委託費　収支簿（費目別）</t>
    </r>
    <rPh sb="0" eb="2">
      <t>レイワ</t>
    </rPh>
    <rPh sb="3" eb="5">
      <t>ネンド</t>
    </rPh>
    <rPh sb="5" eb="7">
      <t>ショクヒン</t>
    </rPh>
    <rPh sb="7" eb="9">
      <t>ケンコウ</t>
    </rPh>
    <rPh sb="9" eb="11">
      <t>エイキョウ</t>
    </rPh>
    <rPh sb="11" eb="13">
      <t>ヒョウカ</t>
    </rPh>
    <rPh sb="13" eb="15">
      <t>ギジュツ</t>
    </rPh>
    <rPh sb="15" eb="17">
      <t>ケンキュウ</t>
    </rPh>
    <rPh sb="17" eb="19">
      <t>イタク</t>
    </rPh>
    <rPh sb="19" eb="20">
      <t>ヒ</t>
    </rPh>
    <rPh sb="21" eb="23">
      <t>シュウシ</t>
    </rPh>
    <rPh sb="23" eb="24">
      <t>ボ</t>
    </rPh>
    <rPh sb="25" eb="27">
      <t>ヒモク</t>
    </rPh>
    <rPh sb="27" eb="28">
      <t>ベツ</t>
    </rPh>
    <phoneticPr fontId="2"/>
  </si>
  <si>
    <t>No.</t>
    <phoneticPr fontId="2"/>
  </si>
  <si>
    <t>〇/〇</t>
    <phoneticPr fontId="2"/>
  </si>
  <si>
    <t>（うち軽減税率対象品目合計額）</t>
    <rPh sb="3" eb="5">
      <t>ケイゲン</t>
    </rPh>
    <rPh sb="5" eb="7">
      <t>ゼイリツ</t>
    </rPh>
    <rPh sb="7" eb="9">
      <t>タイショウ</t>
    </rPh>
    <rPh sb="9" eb="11">
      <t>ヒンモク</t>
    </rPh>
    <rPh sb="11" eb="13">
      <t>ゴウケイ</t>
    </rPh>
    <rPh sb="13" eb="14">
      <t>ガク</t>
    </rPh>
    <phoneticPr fontId="2"/>
  </si>
  <si>
    <t>軽減税率対象合計額÷1.08×0.02</t>
    <phoneticPr fontId="2"/>
  </si>
  <si>
    <t>（不（非）課税取引の合計額）</t>
    <rPh sb="1" eb="2">
      <t>フ</t>
    </rPh>
    <rPh sb="3" eb="4">
      <t>ヒ</t>
    </rPh>
    <rPh sb="5" eb="7">
      <t>カゼイ</t>
    </rPh>
    <rPh sb="7" eb="9">
      <t>トリヒキ</t>
    </rPh>
    <rPh sb="10" eb="12">
      <t>ゴウケイ</t>
    </rPh>
    <rPh sb="12" eb="13">
      <t>ガク</t>
    </rPh>
    <phoneticPr fontId="2"/>
  </si>
  <si>
    <t>不（非）課税取引の合計額×0.1</t>
    <rPh sb="0" eb="1">
      <t>フ</t>
    </rPh>
    <rPh sb="2" eb="3">
      <t>ヒ</t>
    </rPh>
    <rPh sb="4" eb="6">
      <t>カゼイ</t>
    </rPh>
    <rPh sb="6" eb="8">
      <t>トリヒキ</t>
    </rPh>
    <rPh sb="9" eb="11">
      <t>ゴウケイ</t>
    </rPh>
    <rPh sb="11" eb="12">
      <t>ガク</t>
    </rPh>
    <phoneticPr fontId="2"/>
  </si>
  <si>
    <t>〇〇キット　×５</t>
    <phoneticPr fontId="2"/>
  </si>
  <si>
    <t>実験試料（食肉）　4点</t>
    <rPh sb="0" eb="2">
      <t>ジッケン</t>
    </rPh>
    <rPh sb="2" eb="4">
      <t>シリョウ</t>
    </rPh>
    <rPh sb="5" eb="7">
      <t>ショクニク</t>
    </rPh>
    <rPh sb="10" eb="11">
      <t>テン</t>
    </rPh>
    <phoneticPr fontId="2"/>
  </si>
  <si>
    <t>実験試料（食肉）　2点</t>
    <rPh sb="0" eb="2">
      <t>ジッケン</t>
    </rPh>
    <rPh sb="2" eb="4">
      <t>シリョウ</t>
    </rPh>
    <rPh sb="5" eb="7">
      <t>ショクニク</t>
    </rPh>
    <rPh sb="10" eb="11">
      <t>テン</t>
    </rPh>
    <phoneticPr fontId="2"/>
  </si>
  <si>
    <t>鶏肉5点、ビニル袋1点</t>
    <rPh sb="0" eb="2">
      <t>トリニク</t>
    </rPh>
    <rPh sb="3" eb="4">
      <t>テン</t>
    </rPh>
    <rPh sb="8" eb="9">
      <t>フクロ</t>
    </rPh>
    <rPh sb="10" eb="11">
      <t>テン</t>
    </rPh>
    <phoneticPr fontId="2"/>
  </si>
  <si>
    <t>実験試料（食肉）等　6点</t>
    <rPh sb="0" eb="2">
      <t>ジッケン</t>
    </rPh>
    <rPh sb="2" eb="4">
      <t>シリョウ</t>
    </rPh>
    <rPh sb="5" eb="7">
      <t>ショクニク</t>
    </rPh>
    <rPh sb="8" eb="9">
      <t>ナド</t>
    </rPh>
    <rPh sb="11" eb="12">
      <t>テン</t>
    </rPh>
    <phoneticPr fontId="2"/>
  </si>
  <si>
    <t>no.6～8</t>
    <phoneticPr fontId="2"/>
  </si>
  <si>
    <t>LC　nebulizer</t>
    <phoneticPr fontId="2"/>
  </si>
  <si>
    <t>該当なし</t>
    <rPh sb="0" eb="2">
      <t>ガイトウ</t>
    </rPh>
    <phoneticPr fontId="2"/>
  </si>
  <si>
    <t>牛肉1点、鶏肉1点</t>
    <rPh sb="0" eb="2">
      <t>ギュウニク</t>
    </rPh>
    <rPh sb="3" eb="4">
      <t>テン</t>
    </rPh>
    <rPh sb="5" eb="7">
      <t>トリニク</t>
    </rPh>
    <rPh sb="8" eb="9">
      <t>テン</t>
    </rPh>
    <phoneticPr fontId="2"/>
  </si>
  <si>
    <t>牛肉1点、鶏肉3点</t>
    <rPh sb="0" eb="2">
      <t>ギュウニク</t>
    </rPh>
    <rPh sb="3" eb="4">
      <t>テン</t>
    </rPh>
    <rPh sb="5" eb="7">
      <t>トリニク</t>
    </rPh>
    <rPh sb="8" eb="9">
      <t>テン</t>
    </rPh>
    <phoneticPr fontId="2"/>
  </si>
  <si>
    <t>LC-MSのパーツ</t>
    <phoneticPr fontId="2"/>
  </si>
  <si>
    <t>内訳等</t>
    <rPh sb="0" eb="2">
      <t>ウチワケ</t>
    </rPh>
    <rPh sb="2" eb="3">
      <t>ナド</t>
    </rPh>
    <phoneticPr fontId="2"/>
  </si>
  <si>
    <t>令和〇年度食品健康影響評価技術研究「〇〇〇〇」</t>
    <rPh sb="0" eb="2">
      <t>レイワ</t>
    </rPh>
    <rPh sb="3" eb="5">
      <t>ネンド</t>
    </rPh>
    <rPh sb="5" eb="7">
      <t>ショクヒン</t>
    </rPh>
    <rPh sb="7" eb="9">
      <t>ケンコウ</t>
    </rPh>
    <rPh sb="9" eb="11">
      <t>エイキョウ</t>
    </rPh>
    <rPh sb="11" eb="13">
      <t>ヒョウカ</t>
    </rPh>
    <rPh sb="13" eb="15">
      <t>ギジュツ</t>
    </rPh>
    <rPh sb="15" eb="17">
      <t>ケンキュウ</t>
    </rPh>
    <phoneticPr fontId="2"/>
  </si>
  <si>
    <r>
      <t>令和</t>
    </r>
    <r>
      <rPr>
        <sz val="11"/>
        <color rgb="FFFF0000"/>
        <rFont val="Meiryo UI"/>
        <family val="3"/>
        <charset val="128"/>
      </rPr>
      <t>〇</t>
    </r>
    <r>
      <rPr>
        <sz val="11"/>
        <color theme="1"/>
        <rFont val="Meiryo UI"/>
        <family val="3"/>
        <charset val="128"/>
      </rPr>
      <t>年度食品健康影響評価技術研究「</t>
    </r>
    <r>
      <rPr>
        <sz val="11"/>
        <color rgb="FFFF0000"/>
        <rFont val="Meiryo UI"/>
        <family val="3"/>
        <charset val="128"/>
      </rPr>
      <t>〇〇〇〇の〇〇に関する研究</t>
    </r>
    <r>
      <rPr>
        <sz val="11"/>
        <color theme="1"/>
        <rFont val="Meiryo UI"/>
        <family val="3"/>
        <charset val="128"/>
      </rPr>
      <t>」</t>
    </r>
    <rPh sb="0" eb="2">
      <t>レイワ</t>
    </rPh>
    <rPh sb="3" eb="5">
      <t>ネンド</t>
    </rPh>
    <rPh sb="5" eb="7">
      <t>ショクヒン</t>
    </rPh>
    <rPh sb="7" eb="9">
      <t>ケンコウ</t>
    </rPh>
    <rPh sb="9" eb="11">
      <t>エイキョウ</t>
    </rPh>
    <rPh sb="11" eb="13">
      <t>ヒョウカ</t>
    </rPh>
    <rPh sb="13" eb="15">
      <t>ギジュツ</t>
    </rPh>
    <rPh sb="15" eb="17">
      <t>ケンキュウ</t>
    </rPh>
    <rPh sb="26" eb="27">
      <t>カン</t>
    </rPh>
    <rPh sb="29" eb="31">
      <t>ケンキュウ</t>
    </rPh>
    <phoneticPr fontId="2"/>
  </si>
  <si>
    <t>軽減税率との差額調整額  （A)</t>
    <rPh sb="0" eb="2">
      <t>ケイゲン</t>
    </rPh>
    <rPh sb="2" eb="4">
      <t>ゼイリツ</t>
    </rPh>
    <rPh sb="6" eb="8">
      <t>サガク</t>
    </rPh>
    <rPh sb="8" eb="10">
      <t>チョウセイ</t>
    </rPh>
    <rPh sb="10" eb="11">
      <t>ガク</t>
    </rPh>
    <phoneticPr fontId="2"/>
  </si>
  <si>
    <t>不（非）課税取引の消費税相当額  （B)</t>
    <rPh sb="9" eb="12">
      <t>ショウヒゼイ</t>
    </rPh>
    <rPh sb="12" eb="14">
      <t>ソウトウ</t>
    </rPh>
    <rPh sb="14" eb="15">
      <t>ガク</t>
    </rPh>
    <phoneticPr fontId="2"/>
  </si>
  <si>
    <t>消費税相当額  （A＋B）</t>
    <rPh sb="0" eb="3">
      <t>ショウヒゼイ</t>
    </rPh>
    <rPh sb="3" eb="5">
      <t>ソウトウ</t>
    </rPh>
    <rPh sb="5" eb="6">
      <t>ガク</t>
    </rPh>
    <phoneticPr fontId="2"/>
  </si>
  <si>
    <t>軽減税率との差額調整額　（A)</t>
    <rPh sb="0" eb="2">
      <t>ケイゲン</t>
    </rPh>
    <rPh sb="2" eb="4">
      <t>ゼイリツ</t>
    </rPh>
    <rPh sb="6" eb="8">
      <t>サガク</t>
    </rPh>
    <rPh sb="8" eb="10">
      <t>チョウセイ</t>
    </rPh>
    <rPh sb="10" eb="11">
      <t>ガク</t>
    </rPh>
    <phoneticPr fontId="2"/>
  </si>
  <si>
    <t>不（非）課税取引の消費税相当額　（B)</t>
    <rPh sb="9" eb="12">
      <t>ショウヒゼイ</t>
    </rPh>
    <rPh sb="12" eb="14">
      <t>ソウトウ</t>
    </rPh>
    <rPh sb="14" eb="15">
      <t>ガク</t>
    </rPh>
    <phoneticPr fontId="2"/>
  </si>
  <si>
    <t>消費税相当額　（A＋B）</t>
    <rPh sb="0" eb="3">
      <t>ショウヒゼイ</t>
    </rPh>
    <rPh sb="3" eb="5">
      <t>ソウトウ</t>
    </rPh>
    <rPh sb="5" eb="6">
      <t>ガク</t>
    </rPh>
    <phoneticPr fontId="2"/>
  </si>
  <si>
    <t>内閣　太郎　交通費（●月分）</t>
    <rPh sb="0" eb="2">
      <t>ナイカク</t>
    </rPh>
    <rPh sb="3" eb="5">
      <t>タロウ</t>
    </rPh>
    <rPh sb="6" eb="9">
      <t>コウツウヒ</t>
    </rPh>
    <rPh sb="11" eb="13">
      <t>ガツブン</t>
    </rPh>
    <phoneticPr fontId="2"/>
  </si>
  <si>
    <t>内閣　太郎　交通費（▼月分）</t>
    <rPh sb="0" eb="2">
      <t>ナイカク</t>
    </rPh>
    <rPh sb="3" eb="5">
      <t>タロウ</t>
    </rPh>
    <rPh sb="6" eb="9">
      <t>コウツウヒ</t>
    </rPh>
    <rPh sb="11" eb="12">
      <t>ガツ</t>
    </rPh>
    <rPh sb="12" eb="13">
      <t>ブン</t>
    </rPh>
    <phoneticPr fontId="2"/>
  </si>
  <si>
    <t>1600円×6h×8日</t>
    <rPh sb="4" eb="5">
      <t>エン</t>
    </rPh>
    <rPh sb="10" eb="11">
      <t>ニチ</t>
    </rPh>
    <phoneticPr fontId="2"/>
  </si>
  <si>
    <t>1600円×6h×11日</t>
    <rPh sb="4" eb="5">
      <t>エン</t>
    </rPh>
    <rPh sb="11" eb="12">
      <t>ニチ</t>
    </rPh>
    <phoneticPr fontId="2"/>
  </si>
  <si>
    <t>交通費600円×8日</t>
    <rPh sb="6" eb="7">
      <t>エン</t>
    </rPh>
    <rPh sb="9" eb="10">
      <t>ニチ</t>
    </rPh>
    <phoneticPr fontId="2"/>
  </si>
  <si>
    <t>交通費600円×11日</t>
    <rPh sb="6" eb="7">
      <t>エン</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</si>
</sst>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9"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11"/>
      <color theme="1"/>
      <name val="Meiryo UI"/>
      <family val="3"/>
      <charset val="128"/>
    </font>
    <font>
      <sz val="10"/>
      <color theme="1"/>
      <name val="Meiryo UI"/>
      <family val="3"/>
      <charset val="128"/>
    </font>
    <font>
      <b/>
      <sz val="11"/>
      <color theme="1"/>
      <name val="Meiryo UI"/>
      <family val="3"/>
      <charset val="128"/>
    </font>
    <font>
      <sz val="9"/>
      <color theme="1"/>
      <name val="Meiryo UI"/>
      <family val="3"/>
      <charset val="128"/>
    </font>
    <font>
      <sz val="11"/>
      <color theme="1"/>
      <name val="Calibri"/>
      <family val="2"/>
    </font>
    <font>
      <sz val="14"/>
      <color theme="1"/>
      <name val="Meiryo UI"/>
      <family val="3"/>
      <charset val="128"/>
    </font>
    <font>
      <sz val="11"/>
      <color rgb="FFFF0000"/>
      <name val="Meiryo UI"/>
      <family val="3"/>
      <charset val="128"/>
    </font>
    <font>
      <sz val="12"/>
      <color theme="1"/>
      <name val="ＭＳ Ｐゴシック"/>
      <family val="3"/>
      <charset val="128"/>
    </font>
    <font>
      <sz val="11"/>
      <color rgb="FFFF0000"/>
      <name val="ＭＳ Ｐゴシック"/>
      <family val="3"/>
      <charset val="128"/>
    </font>
    <font>
      <b/>
      <sz val="11"/>
      <color rgb="FFFF0000"/>
      <name val="ＭＳ Ｐゴシック"/>
      <family val="3"/>
      <charset val="128"/>
    </font>
    <font>
      <sz val="12"/>
      <color rgb="FFFF0000"/>
      <name val="ＭＳ Ｐゴシック"/>
      <family val="3"/>
      <charset val="128"/>
    </font>
    <font>
      <sz val="9"/>
      <color theme="1"/>
      <name val="ＭＳ Ｐゴシック"/>
      <family val="3"/>
      <charset val="128"/>
    </font>
    <font>
      <b/>
      <sz val="11"/>
      <color theme="1"/>
      <name val="ＭＳ Ｐゴシック"/>
      <family val="3"/>
      <charset val="128"/>
    </font>
    <font>
      <b/>
      <sz val="11"/>
      <color theme="1"/>
      <name val="Calibri"/>
      <family val="2"/>
    </font>
    <font>
      <sz val="9"/>
      <color theme="1"/>
      <name val="Calibri"/>
      <family val="2"/>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lignment vertical="center"/>
    </xf>
    <xf numFmtId="0" fontId="6" fillId="0" borderId="4" xfId="0" applyFont="1" applyBorder="1" applyProtection="1">
      <alignment vertical="center"/>
    </xf>
    <xf numFmtId="0" fontId="4" fillId="0" borderId="4" xfId="0" applyFont="1" applyBorder="1" applyProtection="1">
      <alignment vertical="center"/>
    </xf>
    <xf numFmtId="0" fontId="7" fillId="0" borderId="4" xfId="0" applyFont="1" applyBorder="1" applyProtection="1">
      <alignment vertical="center"/>
    </xf>
    <xf numFmtId="0" fontId="8" fillId="0" borderId="4" xfId="0" applyFont="1" applyBorder="1" applyProtection="1">
      <alignment vertical="center"/>
    </xf>
    <xf numFmtId="0" fontId="8" fillId="0" borderId="5" xfId="0" applyFont="1" applyBorder="1" applyProtection="1">
      <alignment vertical="center"/>
    </xf>
    <xf numFmtId="0" fontId="4" fillId="0" borderId="12" xfId="0" applyFont="1" applyBorder="1" applyAlignment="1" applyProtection="1">
      <alignment horizontal="center" vertical="center"/>
    </xf>
    <xf numFmtId="0" fontId="8" fillId="0" borderId="12" xfId="0" applyFont="1" applyBorder="1" applyProtection="1">
      <alignment vertical="center"/>
    </xf>
    <xf numFmtId="0" fontId="8" fillId="0" borderId="13" xfId="0" applyFont="1" applyBorder="1" applyProtection="1">
      <alignment vertical="center"/>
    </xf>
    <xf numFmtId="0" fontId="8" fillId="0" borderId="16" xfId="0" applyFont="1" applyBorder="1" applyProtection="1">
      <alignment vertical="center"/>
    </xf>
    <xf numFmtId="0" fontId="4" fillId="0" borderId="7" xfId="0" applyFont="1" applyBorder="1" applyProtection="1">
      <alignment vertical="center"/>
    </xf>
    <xf numFmtId="0" fontId="8" fillId="0" borderId="7" xfId="0" applyFont="1" applyBorder="1" applyProtection="1">
      <alignment vertical="center"/>
    </xf>
    <xf numFmtId="0" fontId="8" fillId="0" borderId="18" xfId="0" applyFont="1" applyBorder="1" applyProtection="1">
      <alignment vertical="center"/>
    </xf>
    <xf numFmtId="0" fontId="4" fillId="0" borderId="0" xfId="0" applyFont="1" applyBorder="1" applyAlignment="1" applyProtection="1">
      <alignment horizontal="center" vertical="center"/>
    </xf>
    <xf numFmtId="0" fontId="8" fillId="0" borderId="0" xfId="0" applyFont="1" applyBorder="1" applyProtection="1">
      <alignment vertical="center"/>
    </xf>
    <xf numFmtId="0" fontId="1" fillId="0" borderId="4" xfId="0" applyFont="1" applyBorder="1">
      <alignment vertical="center"/>
    </xf>
    <xf numFmtId="0" fontId="1" fillId="0" borderId="4" xfId="0" applyFont="1" applyBorder="1" applyAlignment="1">
      <alignment vertical="center" shrinkToFit="1"/>
    </xf>
    <xf numFmtId="0" fontId="1" fillId="0" borderId="19" xfId="0" applyFont="1" applyBorder="1">
      <alignment vertical="center"/>
    </xf>
    <xf numFmtId="0" fontId="3" fillId="0" borderId="0" xfId="0" applyFont="1" applyAlignment="1">
      <alignment horizontal="right" vertical="center"/>
    </xf>
    <xf numFmtId="0" fontId="1" fillId="0" borderId="4"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lignment vertical="center"/>
    </xf>
    <xf numFmtId="0" fontId="1" fillId="0" borderId="22" xfId="0" applyFont="1" applyBorder="1">
      <alignment vertical="center"/>
    </xf>
    <xf numFmtId="176" fontId="1" fillId="0" borderId="4" xfId="0" applyNumberFormat="1" applyFont="1" applyBorder="1">
      <alignment vertical="center"/>
    </xf>
    <xf numFmtId="177" fontId="1" fillId="0" borderId="4" xfId="0" applyNumberFormat="1" applyFont="1" applyBorder="1">
      <alignment vertical="center"/>
    </xf>
    <xf numFmtId="0" fontId="12" fillId="0" borderId="4" xfId="0" applyFont="1" applyBorder="1">
      <alignment vertical="center"/>
    </xf>
    <xf numFmtId="176" fontId="12" fillId="0" borderId="4" xfId="0" applyNumberFormat="1" applyFont="1" applyBorder="1">
      <alignment vertical="center"/>
    </xf>
    <xf numFmtId="177" fontId="12" fillId="0" borderId="4" xfId="0" applyNumberFormat="1" applyFont="1" applyBorder="1">
      <alignment vertical="center"/>
    </xf>
    <xf numFmtId="3" fontId="12" fillId="0" borderId="22" xfId="0" applyNumberFormat="1" applyFont="1" applyBorder="1">
      <alignment vertical="center"/>
    </xf>
    <xf numFmtId="0" fontId="1" fillId="0" borderId="0" xfId="0" applyFont="1" applyBorder="1">
      <alignmen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4" xfId="0" applyFont="1" applyBorder="1" applyAlignment="1">
      <alignment horizontal="center" vertical="center"/>
    </xf>
    <xf numFmtId="0" fontId="3" fillId="0" borderId="4" xfId="0" applyFont="1" applyBorder="1" applyAlignment="1">
      <alignment horizontal="center" vertical="center" wrapText="1"/>
    </xf>
    <xf numFmtId="0" fontId="1" fillId="0" borderId="0" xfId="0" applyFont="1" applyProtection="1">
      <alignment vertical="center"/>
      <protection locked="0"/>
    </xf>
    <xf numFmtId="0" fontId="11" fillId="0" borderId="0" xfId="0" applyFont="1" applyProtection="1">
      <alignment vertical="center"/>
      <protection locked="0"/>
    </xf>
    <xf numFmtId="0" fontId="1" fillId="0" borderId="4" xfId="0" applyFont="1" applyBorder="1" applyAlignment="1" applyProtection="1">
      <alignment vertical="center" shrinkToFit="1"/>
      <protection locked="0"/>
    </xf>
    <xf numFmtId="0" fontId="11" fillId="0" borderId="20" xfId="0" applyFont="1" applyBorder="1" applyProtection="1">
      <alignment vertical="center"/>
      <protection locked="0"/>
    </xf>
    <xf numFmtId="176" fontId="1" fillId="0" borderId="4" xfId="0" applyNumberFormat="1" applyFont="1" applyBorder="1" applyAlignment="1" applyProtection="1">
      <alignment vertical="center" shrinkToFit="1"/>
      <protection locked="0"/>
    </xf>
    <xf numFmtId="0" fontId="1" fillId="0" borderId="21" xfId="0" applyFont="1" applyBorder="1" applyProtection="1">
      <alignment vertical="center"/>
      <protection locked="0"/>
    </xf>
    <xf numFmtId="0" fontId="1" fillId="0" borderId="22" xfId="0" applyFont="1" applyBorder="1" applyProtection="1">
      <alignment vertical="center"/>
      <protection locked="0"/>
    </xf>
    <xf numFmtId="0" fontId="1" fillId="0" borderId="4" xfId="0" applyFont="1" applyBorder="1" applyProtection="1">
      <alignment vertical="center"/>
      <protection locked="0"/>
    </xf>
    <xf numFmtId="0" fontId="1" fillId="0" borderId="0" xfId="0" applyFont="1" applyProtection="1">
      <alignment vertical="center"/>
    </xf>
    <xf numFmtId="0" fontId="3" fillId="0" borderId="0" xfId="0" applyFont="1" applyAlignment="1" applyProtection="1">
      <alignment horizontal="right" vertical="center"/>
    </xf>
    <xf numFmtId="0" fontId="3" fillId="0" borderId="4" xfId="0" applyFont="1" applyBorder="1" applyAlignment="1" applyProtection="1">
      <alignment horizontal="center" vertical="center"/>
    </xf>
    <xf numFmtId="0" fontId="1" fillId="0" borderId="19" xfId="0" applyFont="1" applyBorder="1" applyProtection="1">
      <alignment vertical="center"/>
    </xf>
    <xf numFmtId="0" fontId="15" fillId="0" borderId="4" xfId="0" applyFont="1" applyBorder="1" applyAlignment="1" applyProtection="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xf>
    <xf numFmtId="0" fontId="4" fillId="0" borderId="0" xfId="0" applyFont="1" applyProtection="1">
      <alignment vertical="center"/>
    </xf>
    <xf numFmtId="0" fontId="4" fillId="0" borderId="4" xfId="0" applyFont="1" applyBorder="1" applyAlignment="1" applyProtection="1">
      <alignment vertical="center" shrinkToFit="1"/>
    </xf>
    <xf numFmtId="0" fontId="4" fillId="0" borderId="10" xfId="0" applyFont="1" applyBorder="1" applyProtection="1">
      <alignment vertical="center"/>
    </xf>
    <xf numFmtId="0" fontId="8" fillId="2" borderId="4" xfId="0" applyFont="1" applyFill="1" applyBorder="1" applyProtection="1">
      <alignment vertical="center"/>
    </xf>
    <xf numFmtId="0" fontId="4" fillId="0" borderId="17" xfId="0" applyFont="1" applyBorder="1" applyProtection="1">
      <alignment vertical="center"/>
    </xf>
    <xf numFmtId="0" fontId="4" fillId="0" borderId="8" xfId="0" applyFont="1" applyBorder="1" applyProtection="1">
      <alignment vertical="center"/>
    </xf>
    <xf numFmtId="0" fontId="4" fillId="0" borderId="14" xfId="0" applyFont="1" applyBorder="1" applyProtection="1">
      <alignment vertical="center"/>
    </xf>
    <xf numFmtId="0" fontId="4" fillId="0" borderId="0" xfId="0" applyFont="1" applyBorder="1" applyProtection="1">
      <alignment vertical="center"/>
    </xf>
    <xf numFmtId="0" fontId="4" fillId="0" borderId="3" xfId="0" applyFont="1" applyBorder="1" applyAlignment="1" applyProtection="1">
      <alignment horizontal="right" vertical="center"/>
    </xf>
    <xf numFmtId="0" fontId="4" fillId="0" borderId="3" xfId="0" applyFont="1" applyBorder="1" applyProtection="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0" fillId="0" borderId="0" xfId="0" applyFont="1" applyBorder="1" applyAlignment="1" applyProtection="1">
      <alignment horizontal="center" vertical="center"/>
    </xf>
    <xf numFmtId="0" fontId="7" fillId="0" borderId="2" xfId="0" applyFont="1" applyBorder="1" applyProtection="1">
      <alignment vertical="center"/>
    </xf>
    <xf numFmtId="176" fontId="12" fillId="0" borderId="4" xfId="0" applyNumberFormat="1" applyFont="1" applyBorder="1" applyAlignment="1">
      <alignment horizontal="center" vertical="center"/>
    </xf>
    <xf numFmtId="0" fontId="1" fillId="0" borderId="25" xfId="0" applyFont="1" applyBorder="1" applyProtection="1">
      <alignment vertical="center"/>
      <protection locked="0"/>
    </xf>
    <xf numFmtId="0" fontId="12" fillId="0" borderId="25" xfId="0" applyFont="1" applyBorder="1" applyProtection="1">
      <alignment vertical="center"/>
    </xf>
    <xf numFmtId="0" fontId="13" fillId="0" borderId="4" xfId="0" applyFont="1" applyBorder="1" applyProtection="1">
      <alignment vertical="center"/>
    </xf>
    <xf numFmtId="0" fontId="13" fillId="0" borderId="22" xfId="0" applyFont="1" applyBorder="1" applyProtection="1">
      <alignment vertical="center"/>
    </xf>
    <xf numFmtId="3" fontId="13" fillId="0" borderId="4" xfId="0" applyNumberFormat="1" applyFont="1" applyBorder="1">
      <alignment vertical="center"/>
    </xf>
    <xf numFmtId="0" fontId="17" fillId="0" borderId="4" xfId="0" applyFont="1" applyBorder="1" applyProtection="1">
      <alignment vertical="center"/>
    </xf>
    <xf numFmtId="0" fontId="17" fillId="2" borderId="4" xfId="0" applyFont="1" applyFill="1" applyBorder="1" applyProtection="1">
      <alignment vertical="center"/>
    </xf>
    <xf numFmtId="0" fontId="6" fillId="0" borderId="16" xfId="0" applyFont="1" applyBorder="1" applyAlignment="1" applyProtection="1">
      <alignment horizontal="center" vertical="center"/>
    </xf>
    <xf numFmtId="0" fontId="17" fillId="0" borderId="16" xfId="0" applyFont="1" applyBorder="1" applyProtection="1">
      <alignment vertical="center"/>
    </xf>
    <xf numFmtId="0" fontId="5" fillId="0" borderId="4" xfId="0" applyFont="1" applyBorder="1" applyAlignment="1" applyProtection="1">
      <alignment horizontal="center" vertical="center"/>
    </xf>
    <xf numFmtId="0" fontId="4" fillId="0" borderId="10" xfId="0" applyFont="1" applyBorder="1" applyProtection="1">
      <alignment vertical="center"/>
      <protection locked="0"/>
    </xf>
    <xf numFmtId="0" fontId="7" fillId="0" borderId="10" xfId="0" applyFont="1" applyBorder="1" applyProtection="1">
      <alignment vertical="center"/>
      <protection locked="0"/>
    </xf>
    <xf numFmtId="0" fontId="4" fillId="0" borderId="17" xfId="0" applyFont="1" applyBorder="1" applyProtection="1">
      <alignment vertical="center"/>
      <protection locked="0"/>
    </xf>
    <xf numFmtId="0" fontId="4" fillId="0" borderId="8" xfId="0" applyFont="1" applyBorder="1" applyProtection="1">
      <alignment vertical="center"/>
      <protection locked="0"/>
    </xf>
    <xf numFmtId="0" fontId="4" fillId="0" borderId="14" xfId="0" applyFont="1" applyBorder="1" applyProtection="1">
      <alignment vertical="center"/>
      <protection locked="0"/>
    </xf>
    <xf numFmtId="0" fontId="14" fillId="0" borderId="20" xfId="0" applyFont="1" applyBorder="1">
      <alignment vertical="center"/>
    </xf>
    <xf numFmtId="177" fontId="13" fillId="0" borderId="4" xfId="0" applyNumberFormat="1" applyFont="1" applyBorder="1" applyProtection="1">
      <alignment vertical="center"/>
    </xf>
    <xf numFmtId="177" fontId="17" fillId="0" borderId="4" xfId="0" applyNumberFormat="1" applyFont="1" applyBorder="1" applyAlignment="1" applyProtection="1">
      <alignment vertical="center" shrinkToFit="1"/>
    </xf>
    <xf numFmtId="177" fontId="8" fillId="0" borderId="4" xfId="0" applyNumberFormat="1" applyFont="1" applyBorder="1" applyAlignment="1" applyProtection="1">
      <alignment vertical="center" shrinkToFit="1"/>
    </xf>
    <xf numFmtId="177" fontId="18" fillId="2" borderId="4" xfId="0" applyNumberFormat="1" applyFont="1" applyFill="1" applyBorder="1" applyAlignment="1" applyProtection="1">
      <alignment vertical="center" shrinkToFit="1"/>
      <protection locked="0"/>
    </xf>
    <xf numFmtId="177" fontId="18" fillId="0" borderId="4" xfId="0" applyNumberFormat="1" applyFont="1" applyBorder="1" applyAlignment="1" applyProtection="1">
      <alignment vertical="center" shrinkToFit="1"/>
    </xf>
    <xf numFmtId="177" fontId="17" fillId="2" borderId="4" xfId="0" applyNumberFormat="1" applyFont="1" applyFill="1" applyBorder="1" applyAlignment="1" applyProtection="1">
      <alignment vertical="center" shrinkToFit="1"/>
      <protection locked="0"/>
    </xf>
    <xf numFmtId="177" fontId="8" fillId="2" borderId="4" xfId="0" applyNumberFormat="1" applyFont="1" applyFill="1" applyBorder="1" applyAlignment="1" applyProtection="1">
      <alignment vertical="center" shrinkToFit="1"/>
      <protection locked="0"/>
    </xf>
    <xf numFmtId="177" fontId="8" fillId="0" borderId="16" xfId="0" applyNumberFormat="1" applyFont="1" applyBorder="1" applyAlignment="1" applyProtection="1">
      <alignment vertical="center" shrinkToFit="1"/>
    </xf>
    <xf numFmtId="177" fontId="8" fillId="0" borderId="7" xfId="0" applyNumberFormat="1" applyFont="1" applyBorder="1" applyAlignment="1" applyProtection="1">
      <alignment vertical="center" shrinkToFit="1"/>
    </xf>
    <xf numFmtId="177" fontId="8" fillId="0" borderId="18" xfId="0" applyNumberFormat="1" applyFont="1" applyBorder="1" applyAlignment="1" applyProtection="1">
      <alignment vertical="center" shrinkToFit="1"/>
    </xf>
    <xf numFmtId="177" fontId="8" fillId="0" borderId="5" xfId="0" applyNumberFormat="1" applyFont="1" applyBorder="1" applyAlignment="1" applyProtection="1">
      <alignment vertical="center" shrinkToFit="1"/>
    </xf>
    <xf numFmtId="177" fontId="8" fillId="0" borderId="12" xfId="0" applyNumberFormat="1" applyFont="1" applyBorder="1" applyAlignment="1" applyProtection="1">
      <alignment vertical="center" shrinkToFit="1"/>
    </xf>
    <xf numFmtId="177" fontId="8" fillId="0" borderId="13" xfId="0" applyNumberFormat="1" applyFont="1" applyBorder="1" applyAlignment="1" applyProtection="1">
      <alignment vertical="center" shrinkToFit="1"/>
    </xf>
    <xf numFmtId="177" fontId="8" fillId="0" borderId="0" xfId="0" applyNumberFormat="1" applyFont="1" applyBorder="1" applyAlignment="1" applyProtection="1">
      <alignment vertical="center" shrinkToFit="1"/>
    </xf>
    <xf numFmtId="177" fontId="4" fillId="0" borderId="0" xfId="0" applyNumberFormat="1" applyFont="1" applyAlignment="1" applyProtection="1">
      <alignment vertical="center" shrinkToFit="1"/>
    </xf>
    <xf numFmtId="177" fontId="4" fillId="0" borderId="3" xfId="0" applyNumberFormat="1" applyFont="1" applyBorder="1" applyAlignment="1" applyProtection="1">
      <alignment horizontal="right" vertical="center" shrinkToFit="1"/>
    </xf>
    <xf numFmtId="177" fontId="4" fillId="0" borderId="3" xfId="0" applyNumberFormat="1" applyFont="1" applyBorder="1" applyAlignment="1" applyProtection="1">
      <alignment vertical="center" shrinkToFit="1"/>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right"/>
    </xf>
    <xf numFmtId="0" fontId="9" fillId="0" borderId="0" xfId="0" applyFont="1" applyAlignment="1" applyProtection="1">
      <alignment horizontal="center" vertical="center"/>
    </xf>
    <xf numFmtId="0" fontId="10" fillId="0" borderId="4" xfId="0" applyFont="1" applyBorder="1" applyAlignment="1" applyProtection="1">
      <alignment horizontal="center" vertical="center"/>
    </xf>
    <xf numFmtId="0" fontId="4" fillId="0" borderId="0" xfId="0" applyFont="1" applyAlignment="1" applyProtection="1">
      <alignment horizontal="left" vertical="center" wrapText="1"/>
    </xf>
    <xf numFmtId="0" fontId="4" fillId="0" borderId="4" xfId="0" applyFont="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1" fillId="0" borderId="25" xfId="0" applyFont="1" applyBorder="1" applyAlignment="1" applyProtection="1">
      <alignment horizontal="center" vertical="center"/>
    </xf>
    <xf numFmtId="0" fontId="12" fillId="0" borderId="25" xfId="0" applyFont="1" applyBorder="1" applyAlignment="1" applyProtection="1">
      <alignment horizontal="center" vertical="center"/>
      <protection locked="0"/>
    </xf>
    <xf numFmtId="0" fontId="1" fillId="0" borderId="22" xfId="0" applyFont="1" applyBorder="1" applyAlignment="1" applyProtection="1">
      <alignment horizontal="center" vertical="center"/>
    </xf>
    <xf numFmtId="0" fontId="1" fillId="0" borderId="22" xfId="0" applyFont="1" applyBorder="1" applyAlignment="1" applyProtection="1">
      <alignment horizontal="center" vertical="center" shrinkToFit="1"/>
      <protection locked="0"/>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0" borderId="0"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pplyProtection="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0" xfId="0" applyFont="1" applyBorder="1" applyAlignment="1">
      <alignment horizontal="center" vertical="center"/>
    </xf>
    <xf numFmtId="0" fontId="16"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6" xfId="0" applyFont="1" applyBorder="1" applyAlignment="1" applyProtection="1">
      <alignment horizontal="center" vertical="center" shrinkToFit="1"/>
      <protection locked="0"/>
    </xf>
    <xf numFmtId="0" fontId="12" fillId="0" borderId="4" xfId="0" applyFont="1" applyBorder="1" applyAlignment="1">
      <alignment horizontal="center" vertical="center"/>
    </xf>
    <xf numFmtId="0" fontId="3" fillId="0" borderId="4" xfId="0" applyFont="1" applyBorder="1" applyAlignment="1">
      <alignment horizontal="center" vertical="center" wrapText="1"/>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xf>
    <xf numFmtId="177" fontId="1" fillId="0" borderId="4" xfId="0" applyNumberFormat="1" applyFont="1" applyBorder="1" applyAlignment="1" applyProtection="1">
      <alignment vertical="center" shrinkToFit="1"/>
      <protection locked="0"/>
    </xf>
    <xf numFmtId="177" fontId="16" fillId="0" borderId="4" xfId="0" applyNumberFormat="1" applyFont="1" applyBorder="1" applyAlignment="1" applyProtection="1">
      <alignment vertical="center" shrinkToFit="1"/>
    </xf>
    <xf numFmtId="177" fontId="1" fillId="0" borderId="21" xfId="0" applyNumberFormat="1" applyFont="1" applyBorder="1" applyAlignment="1" applyProtection="1">
      <alignment vertical="center" shrinkToFit="1"/>
    </xf>
    <xf numFmtId="177" fontId="16" fillId="0" borderId="22" xfId="0" applyNumberFormat="1" applyFont="1" applyBorder="1" applyAlignment="1" applyProtection="1">
      <alignment vertical="center" shrinkToFit="1"/>
    </xf>
    <xf numFmtId="177" fontId="1" fillId="0" borderId="22" xfId="0" applyNumberFormat="1" applyFont="1" applyBorder="1" applyAlignment="1" applyProtection="1">
      <alignment vertical="center" shrinkToFit="1"/>
      <protection locked="0"/>
    </xf>
    <xf numFmtId="177" fontId="16" fillId="0" borderId="22" xfId="0" applyNumberFormat="1" applyFont="1" applyBorder="1" applyAlignment="1" applyProtection="1">
      <alignment vertical="center" shrinkToFit="1"/>
      <protection locked="0"/>
    </xf>
    <xf numFmtId="177" fontId="17" fillId="0" borderId="16" xfId="0" applyNumberFormat="1" applyFont="1" applyBorder="1" applyAlignment="1" applyProtection="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161926</xdr:colOff>
      <xdr:row>2</xdr:row>
      <xdr:rowOff>38100</xdr:rowOff>
    </xdr:from>
    <xdr:to>
      <xdr:col>3</xdr:col>
      <xdr:colOff>85725</xdr:colOff>
      <xdr:row>6</xdr:row>
      <xdr:rowOff>123825</xdr:rowOff>
    </xdr:to>
    <xdr:sp macro="" textlink="">
      <xdr:nvSpPr>
        <xdr:cNvPr id="4" name="角丸四角形 3"/>
        <xdr:cNvSpPr/>
      </xdr:nvSpPr>
      <xdr:spPr>
        <a:xfrm>
          <a:off x="161926" y="552450"/>
          <a:ext cx="1962149" cy="923925"/>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この表にはあらかじめ数式を設定しています。</a:t>
          </a: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薄黄色のセルのみに数字を入力してください。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133350</xdr:colOff>
      <xdr:row>11</xdr:row>
      <xdr:rowOff>114299</xdr:rowOff>
    </xdr:from>
    <xdr:to>
      <xdr:col>7</xdr:col>
      <xdr:colOff>647699</xdr:colOff>
      <xdr:row>26</xdr:row>
      <xdr:rowOff>95250</xdr:rowOff>
    </xdr:to>
    <xdr:sp macro="" textlink="">
      <xdr:nvSpPr>
        <xdr:cNvPr id="6" name="角丸四角形 5"/>
        <xdr:cNvSpPr/>
      </xdr:nvSpPr>
      <xdr:spPr>
        <a:xfrm>
          <a:off x="3619500" y="2867024"/>
          <a:ext cx="1962149" cy="3981451"/>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「予算額」</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には委託研究実施計画書に記載した支出計画を入力。（計上していないものは「０」を入力）</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なお、年度途中で計画変更承認申請を提出している場合は、承認された計画書の記載額を入力してください。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「決算額」</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には実際の支出額の費目別収支簿の合計額を入力してください。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「委託費の充当額」</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には決算額の支払いに充当する委託費の額を入力します。直接経費の</a:t>
          </a:r>
          <a:r>
            <a:rPr kumimoji="1" lang="en-US" altLang="ja-JP" sz="1100">
              <a:solidFill>
                <a:schemeClr val="tx1"/>
              </a:solidFill>
              <a:latin typeface="ＭＳ Ｐゴシック" panose="020B0600070205080204" pitchFamily="50" charset="-128"/>
              <a:ea typeface="ＭＳ Ｐゴシック" panose="020B0600070205080204" pitchFamily="50" charset="-128"/>
            </a:rPr>
            <a:t>50%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を超えない範囲であれば、直接経費の費目間で流用して構いません。</a:t>
          </a:r>
        </a:p>
      </xdr:txBody>
    </xdr:sp>
    <xdr:clientData/>
  </xdr:twoCellAnchor>
  <xdr:twoCellAnchor>
    <xdr:from>
      <xdr:col>4</xdr:col>
      <xdr:colOff>400050</xdr:colOff>
      <xdr:row>30</xdr:row>
      <xdr:rowOff>152400</xdr:rowOff>
    </xdr:from>
    <xdr:to>
      <xdr:col>7</xdr:col>
      <xdr:colOff>590550</xdr:colOff>
      <xdr:row>35</xdr:row>
      <xdr:rowOff>50800</xdr:rowOff>
    </xdr:to>
    <xdr:sp macro="" textlink="">
      <xdr:nvSpPr>
        <xdr:cNvPr id="7" name="角丸四角形 6"/>
        <xdr:cNvSpPr/>
      </xdr:nvSpPr>
      <xdr:spPr>
        <a:xfrm>
          <a:off x="3168650" y="7916333"/>
          <a:ext cx="2374900" cy="1083734"/>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「残額」は「予算額ー委託費の充当額」で算出しています。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精算払いの場合は不用額、</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ja-JP" altLang="en-US" sz="1100">
              <a:solidFill>
                <a:schemeClr val="tx1"/>
              </a:solidFill>
              <a:latin typeface="ＭＳ Ｐゴシック" panose="020B0600070205080204" pitchFamily="50" charset="-128"/>
              <a:ea typeface="ＭＳ Ｐゴシック" panose="020B0600070205080204" pitchFamily="50" charset="-128"/>
            </a:rPr>
            <a:t>概算払いの場合は返還すべき額</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ja-JP" altLang="en-US" sz="1100">
              <a:solidFill>
                <a:schemeClr val="tx1"/>
              </a:solidFill>
              <a:latin typeface="ＭＳ Ｐゴシック" panose="020B0600070205080204" pitchFamily="50" charset="-128"/>
              <a:ea typeface="ＭＳ Ｐゴシック" panose="020B0600070205080204" pitchFamily="50" charset="-128"/>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511631</xdr:colOff>
      <xdr:row>16</xdr:row>
      <xdr:rowOff>119743</xdr:rowOff>
    </xdr:from>
    <xdr:to>
      <xdr:col>7</xdr:col>
      <xdr:colOff>642257</xdr:colOff>
      <xdr:row>21</xdr:row>
      <xdr:rowOff>87087</xdr:rowOff>
    </xdr:to>
    <xdr:sp macro="" textlink="">
      <xdr:nvSpPr>
        <xdr:cNvPr id="3" name="角丸四角形 2"/>
        <xdr:cNvSpPr/>
      </xdr:nvSpPr>
      <xdr:spPr>
        <a:xfrm>
          <a:off x="4887688" y="4615543"/>
          <a:ext cx="2612569" cy="1273630"/>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同時発注で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枚の証拠書類にまとめられているものは、同じ番号にしてください。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証拠書類が外税で記載されている場合、上記のように消費税を</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項目として記載</a:t>
          </a:r>
          <a:r>
            <a:rPr kumimoji="1" lang="ja-JP" altLang="en-US" sz="1100">
              <a:solidFill>
                <a:schemeClr val="tx1"/>
              </a:solidFill>
              <a:latin typeface="ＭＳ Ｐゴシック" panose="020B0600070205080204" pitchFamily="50" charset="-128"/>
              <a:ea typeface="ＭＳ Ｐゴシック" panose="020B0600070205080204" pitchFamily="50" charset="-128"/>
            </a:rPr>
            <a:t>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337456</xdr:colOff>
      <xdr:row>44</xdr:row>
      <xdr:rowOff>97972</xdr:rowOff>
    </xdr:from>
    <xdr:to>
      <xdr:col>3</xdr:col>
      <xdr:colOff>761999</xdr:colOff>
      <xdr:row>47</xdr:row>
      <xdr:rowOff>87086</xdr:rowOff>
    </xdr:to>
    <xdr:sp macro="" textlink="">
      <xdr:nvSpPr>
        <xdr:cNvPr id="5" name="角丸四角形 4"/>
        <xdr:cNvSpPr/>
      </xdr:nvSpPr>
      <xdr:spPr>
        <a:xfrm>
          <a:off x="707570" y="9481458"/>
          <a:ext cx="3418115" cy="478971"/>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不（非）課税取引がある場合には記載してください。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該当ない場合は「</a:t>
          </a:r>
          <a:r>
            <a:rPr kumimoji="1" lang="en-US" altLang="ja-JP" sz="1100">
              <a:solidFill>
                <a:schemeClr val="tx1"/>
              </a:solidFill>
              <a:latin typeface="ＭＳ Ｐゴシック" panose="020B0600070205080204" pitchFamily="50" charset="-128"/>
              <a:ea typeface="ＭＳ Ｐゴシック" panose="020B0600070205080204" pitchFamily="50" charset="-128"/>
            </a:rPr>
            <a:t>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」を入力。</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28</xdr:row>
      <xdr:rowOff>78386</xdr:rowOff>
    </xdr:from>
    <xdr:to>
      <xdr:col>7</xdr:col>
      <xdr:colOff>1050</xdr:colOff>
      <xdr:row>29</xdr:row>
      <xdr:rowOff>2191</xdr:rowOff>
    </xdr:to>
    <xdr:sp macro="" textlink="">
      <xdr:nvSpPr>
        <xdr:cNvPr id="11" name="フリーフォーム 10"/>
        <xdr:cNvSpPr/>
      </xdr:nvSpPr>
      <xdr:spPr>
        <a:xfrm>
          <a:off x="0" y="6577157"/>
          <a:ext cx="6859050" cy="185063"/>
        </a:xfrm>
        <a:custGeom>
          <a:avLst/>
          <a:gdLst>
            <a:gd name="connsiteX0" fmla="*/ 0 w 5327072"/>
            <a:gd name="connsiteY0" fmla="*/ 0 h 180114"/>
            <a:gd name="connsiteX1" fmla="*/ 484909 w 5327072"/>
            <a:gd name="connsiteY1" fmla="*/ 173182 h 180114"/>
            <a:gd name="connsiteX2" fmla="*/ 969818 w 5327072"/>
            <a:gd name="connsiteY2" fmla="*/ 6927 h 180114"/>
            <a:gd name="connsiteX3" fmla="*/ 1447800 w 5327072"/>
            <a:gd name="connsiteY3" fmla="*/ 173182 h 180114"/>
            <a:gd name="connsiteX4" fmla="*/ 1932709 w 5327072"/>
            <a:gd name="connsiteY4" fmla="*/ 6927 h 180114"/>
            <a:gd name="connsiteX5" fmla="*/ 2417618 w 5327072"/>
            <a:gd name="connsiteY5" fmla="*/ 173182 h 180114"/>
            <a:gd name="connsiteX6" fmla="*/ 2902527 w 5327072"/>
            <a:gd name="connsiteY6" fmla="*/ 0 h 180114"/>
            <a:gd name="connsiteX7" fmla="*/ 3387436 w 5327072"/>
            <a:gd name="connsiteY7" fmla="*/ 173182 h 180114"/>
            <a:gd name="connsiteX8" fmla="*/ 3879272 w 5327072"/>
            <a:gd name="connsiteY8" fmla="*/ 6927 h 180114"/>
            <a:gd name="connsiteX9" fmla="*/ 4357254 w 5327072"/>
            <a:gd name="connsiteY9" fmla="*/ 180109 h 180114"/>
            <a:gd name="connsiteX10" fmla="*/ 4842163 w 5327072"/>
            <a:gd name="connsiteY10" fmla="*/ 13855 h 180114"/>
            <a:gd name="connsiteX11" fmla="*/ 5327072 w 5327072"/>
            <a:gd name="connsiteY11" fmla="*/ 173182 h 1801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327072" h="180114">
              <a:moveTo>
                <a:pt x="0" y="0"/>
              </a:moveTo>
              <a:cubicBezTo>
                <a:pt x="161636" y="86014"/>
                <a:pt x="323273" y="172028"/>
                <a:pt x="484909" y="173182"/>
              </a:cubicBezTo>
              <a:cubicBezTo>
                <a:pt x="646545" y="174337"/>
                <a:pt x="809336" y="6927"/>
                <a:pt x="969818" y="6927"/>
              </a:cubicBezTo>
              <a:cubicBezTo>
                <a:pt x="1130300" y="6927"/>
                <a:pt x="1287318" y="173182"/>
                <a:pt x="1447800" y="173182"/>
              </a:cubicBezTo>
              <a:cubicBezTo>
                <a:pt x="1608282" y="173182"/>
                <a:pt x="1771073" y="6927"/>
                <a:pt x="1932709" y="6927"/>
              </a:cubicBezTo>
              <a:cubicBezTo>
                <a:pt x="2094345" y="6927"/>
                <a:pt x="2255982" y="174337"/>
                <a:pt x="2417618" y="173182"/>
              </a:cubicBezTo>
              <a:cubicBezTo>
                <a:pt x="2579254" y="172028"/>
                <a:pt x="2740891" y="0"/>
                <a:pt x="2902527" y="0"/>
              </a:cubicBezTo>
              <a:cubicBezTo>
                <a:pt x="3064163" y="0"/>
                <a:pt x="3224645" y="172028"/>
                <a:pt x="3387436" y="173182"/>
              </a:cubicBezTo>
              <a:cubicBezTo>
                <a:pt x="3550227" y="174336"/>
                <a:pt x="3717636" y="5773"/>
                <a:pt x="3879272" y="6927"/>
              </a:cubicBezTo>
              <a:cubicBezTo>
                <a:pt x="4040908" y="8082"/>
                <a:pt x="4196772" y="178954"/>
                <a:pt x="4357254" y="180109"/>
              </a:cubicBezTo>
              <a:cubicBezTo>
                <a:pt x="4517736" y="181264"/>
                <a:pt x="4680527" y="15010"/>
                <a:pt x="4842163" y="13855"/>
              </a:cubicBezTo>
              <a:cubicBezTo>
                <a:pt x="5003799" y="12701"/>
                <a:pt x="5165435" y="92941"/>
                <a:pt x="5327072" y="173182"/>
              </a:cubicBez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28</xdr:row>
      <xdr:rowOff>220438</xdr:rowOff>
    </xdr:from>
    <xdr:to>
      <xdr:col>7</xdr:col>
      <xdr:colOff>1050</xdr:colOff>
      <xdr:row>29</xdr:row>
      <xdr:rowOff>144244</xdr:rowOff>
    </xdr:to>
    <xdr:sp macro="" textlink="">
      <xdr:nvSpPr>
        <xdr:cNvPr id="13" name="フリーフォーム 12"/>
        <xdr:cNvSpPr/>
      </xdr:nvSpPr>
      <xdr:spPr>
        <a:xfrm>
          <a:off x="0" y="6719209"/>
          <a:ext cx="6859050" cy="185064"/>
        </a:xfrm>
        <a:custGeom>
          <a:avLst/>
          <a:gdLst>
            <a:gd name="connsiteX0" fmla="*/ 0 w 5327072"/>
            <a:gd name="connsiteY0" fmla="*/ 0 h 180114"/>
            <a:gd name="connsiteX1" fmla="*/ 484909 w 5327072"/>
            <a:gd name="connsiteY1" fmla="*/ 173182 h 180114"/>
            <a:gd name="connsiteX2" fmla="*/ 969818 w 5327072"/>
            <a:gd name="connsiteY2" fmla="*/ 6927 h 180114"/>
            <a:gd name="connsiteX3" fmla="*/ 1447800 w 5327072"/>
            <a:gd name="connsiteY3" fmla="*/ 173182 h 180114"/>
            <a:gd name="connsiteX4" fmla="*/ 1932709 w 5327072"/>
            <a:gd name="connsiteY4" fmla="*/ 6927 h 180114"/>
            <a:gd name="connsiteX5" fmla="*/ 2417618 w 5327072"/>
            <a:gd name="connsiteY5" fmla="*/ 173182 h 180114"/>
            <a:gd name="connsiteX6" fmla="*/ 2902527 w 5327072"/>
            <a:gd name="connsiteY6" fmla="*/ 0 h 180114"/>
            <a:gd name="connsiteX7" fmla="*/ 3387436 w 5327072"/>
            <a:gd name="connsiteY7" fmla="*/ 173182 h 180114"/>
            <a:gd name="connsiteX8" fmla="*/ 3879272 w 5327072"/>
            <a:gd name="connsiteY8" fmla="*/ 6927 h 180114"/>
            <a:gd name="connsiteX9" fmla="*/ 4357254 w 5327072"/>
            <a:gd name="connsiteY9" fmla="*/ 180109 h 180114"/>
            <a:gd name="connsiteX10" fmla="*/ 4842163 w 5327072"/>
            <a:gd name="connsiteY10" fmla="*/ 13855 h 180114"/>
            <a:gd name="connsiteX11" fmla="*/ 5327072 w 5327072"/>
            <a:gd name="connsiteY11" fmla="*/ 173182 h 1801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327072" h="180114">
              <a:moveTo>
                <a:pt x="0" y="0"/>
              </a:moveTo>
              <a:cubicBezTo>
                <a:pt x="161636" y="86014"/>
                <a:pt x="323273" y="172028"/>
                <a:pt x="484909" y="173182"/>
              </a:cubicBezTo>
              <a:cubicBezTo>
                <a:pt x="646545" y="174337"/>
                <a:pt x="809336" y="6927"/>
                <a:pt x="969818" y="6927"/>
              </a:cubicBezTo>
              <a:cubicBezTo>
                <a:pt x="1130300" y="6927"/>
                <a:pt x="1287318" y="173182"/>
                <a:pt x="1447800" y="173182"/>
              </a:cubicBezTo>
              <a:cubicBezTo>
                <a:pt x="1608282" y="173182"/>
                <a:pt x="1771073" y="6927"/>
                <a:pt x="1932709" y="6927"/>
              </a:cubicBezTo>
              <a:cubicBezTo>
                <a:pt x="2094345" y="6927"/>
                <a:pt x="2255982" y="174337"/>
                <a:pt x="2417618" y="173182"/>
              </a:cubicBezTo>
              <a:cubicBezTo>
                <a:pt x="2579254" y="172028"/>
                <a:pt x="2740891" y="0"/>
                <a:pt x="2902527" y="0"/>
              </a:cubicBezTo>
              <a:cubicBezTo>
                <a:pt x="3064163" y="0"/>
                <a:pt x="3224645" y="172028"/>
                <a:pt x="3387436" y="173182"/>
              </a:cubicBezTo>
              <a:cubicBezTo>
                <a:pt x="3550227" y="174336"/>
                <a:pt x="3717636" y="5773"/>
                <a:pt x="3879272" y="6927"/>
              </a:cubicBezTo>
              <a:cubicBezTo>
                <a:pt x="4040908" y="8082"/>
                <a:pt x="4196772" y="178954"/>
                <a:pt x="4357254" y="180109"/>
              </a:cubicBezTo>
              <a:cubicBezTo>
                <a:pt x="4517736" y="181264"/>
                <a:pt x="4680527" y="15010"/>
                <a:pt x="4842163" y="13855"/>
              </a:cubicBezTo>
              <a:cubicBezTo>
                <a:pt x="5003799" y="12701"/>
                <a:pt x="5165435" y="92941"/>
                <a:pt x="5327072" y="173182"/>
              </a:cubicBezTo>
            </a:path>
          </a:pathLst>
        </a:cu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1643740</xdr:colOff>
      <xdr:row>5</xdr:row>
      <xdr:rowOff>43541</xdr:rowOff>
    </xdr:from>
    <xdr:to>
      <xdr:col>7</xdr:col>
      <xdr:colOff>468085</xdr:colOff>
      <xdr:row>7</xdr:row>
      <xdr:rowOff>21772</xdr:rowOff>
    </xdr:to>
    <xdr:sp macro="" textlink="">
      <xdr:nvSpPr>
        <xdr:cNvPr id="8" name="角丸四角形 7"/>
        <xdr:cNvSpPr/>
      </xdr:nvSpPr>
      <xdr:spPr>
        <a:xfrm>
          <a:off x="2786740" y="1447798"/>
          <a:ext cx="4539345" cy="642260"/>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「年月日」</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には支払日を記載してください。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年度末の購入品の支払日が翌年度となる場合は、支払い予定日を記載し、支払い後に証拠書類を追加提出してください。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97971</xdr:colOff>
      <xdr:row>16</xdr:row>
      <xdr:rowOff>32656</xdr:rowOff>
    </xdr:from>
    <xdr:to>
      <xdr:col>4</xdr:col>
      <xdr:colOff>54430</xdr:colOff>
      <xdr:row>21</xdr:row>
      <xdr:rowOff>130627</xdr:rowOff>
    </xdr:to>
    <xdr:sp macro="" textlink="">
      <xdr:nvSpPr>
        <xdr:cNvPr id="9" name="角丸四角形 8"/>
        <xdr:cNvSpPr/>
      </xdr:nvSpPr>
      <xdr:spPr>
        <a:xfrm>
          <a:off x="97971" y="4528456"/>
          <a:ext cx="4332516" cy="1404257"/>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試料として、市販食品を店頭で購入するような場合は、レシート</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枚を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品目として扱って構いません。その場合、内訳欄に上記のように購入品目の概要を記載してください。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消耗品費の「内訳等」は、空欄として構いません。ただし、</a:t>
          </a:r>
          <a:r>
            <a:rPr kumimoji="1" lang="ja-JP" altLang="en-US" sz="1100">
              <a:solidFill>
                <a:srgbClr val="FF0000"/>
              </a:solidFill>
              <a:latin typeface="ＭＳ Ｐゴシック" panose="020B0600070205080204" pitchFamily="50" charset="-128"/>
              <a:ea typeface="ＭＳ Ｐゴシック" panose="020B0600070205080204" pitchFamily="50" charset="-128"/>
            </a:rPr>
            <a:t>単価</a:t>
          </a:r>
          <a:r>
            <a:rPr kumimoji="1" lang="en-US" altLang="ja-JP" sz="1100">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a:solidFill>
                <a:srgbClr val="FF0000"/>
              </a:solidFill>
              <a:latin typeface="ＭＳ Ｐゴシック" panose="020B0600070205080204" pitchFamily="50" charset="-128"/>
              <a:ea typeface="ＭＳ Ｐゴシック" panose="020B0600070205080204" pitchFamily="50" charset="-128"/>
            </a:rPr>
            <a:t>万円を超える高額物品</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については、用途を簡単に記載してください。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1915887</xdr:colOff>
      <xdr:row>29</xdr:row>
      <xdr:rowOff>163285</xdr:rowOff>
    </xdr:from>
    <xdr:to>
      <xdr:col>4</xdr:col>
      <xdr:colOff>195944</xdr:colOff>
      <xdr:row>30</xdr:row>
      <xdr:rowOff>195943</xdr:rowOff>
    </xdr:to>
    <xdr:sp macro="" textlink="">
      <xdr:nvSpPr>
        <xdr:cNvPr id="10" name="角丸四角形 9"/>
        <xdr:cNvSpPr/>
      </xdr:nvSpPr>
      <xdr:spPr>
        <a:xfrm>
          <a:off x="3058887" y="8055428"/>
          <a:ext cx="1502228" cy="293915"/>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＜人件費の場合＞</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87085</xdr:colOff>
      <xdr:row>4</xdr:row>
      <xdr:rowOff>32657</xdr:rowOff>
    </xdr:from>
    <xdr:to>
      <xdr:col>2</xdr:col>
      <xdr:colOff>990598</xdr:colOff>
      <xdr:row>5</xdr:row>
      <xdr:rowOff>76200</xdr:rowOff>
    </xdr:to>
    <xdr:sp macro="" textlink="">
      <xdr:nvSpPr>
        <xdr:cNvPr id="12" name="角丸四角形 11"/>
        <xdr:cNvSpPr/>
      </xdr:nvSpPr>
      <xdr:spPr>
        <a:xfrm>
          <a:off x="457199" y="1175657"/>
          <a:ext cx="1676399" cy="304800"/>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＜消耗品費の場合＞</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168728</xdr:colOff>
      <xdr:row>1</xdr:row>
      <xdr:rowOff>35379</xdr:rowOff>
    </xdr:from>
    <xdr:to>
      <xdr:col>11</xdr:col>
      <xdr:colOff>157842</xdr:colOff>
      <xdr:row>3</xdr:row>
      <xdr:rowOff>254453</xdr:rowOff>
    </xdr:to>
    <xdr:sp macro="" textlink="">
      <xdr:nvSpPr>
        <xdr:cNvPr id="2" name="角丸四角形 1"/>
        <xdr:cNvSpPr/>
      </xdr:nvSpPr>
      <xdr:spPr>
        <a:xfrm>
          <a:off x="6255203" y="330654"/>
          <a:ext cx="2656114" cy="838199"/>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様式シートをコピーして、費目別に収支簿を作成します。支出費目をプルダウンで選択してください。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該当する支出のない費目は作成不要です。</a:t>
          </a:r>
        </a:p>
      </xdr:txBody>
    </xdr:sp>
    <xdr:clientData/>
  </xdr:twoCellAnchor>
  <xdr:twoCellAnchor>
    <xdr:from>
      <xdr:col>7</xdr:col>
      <xdr:colOff>266700</xdr:colOff>
      <xdr:row>14</xdr:row>
      <xdr:rowOff>209550</xdr:rowOff>
    </xdr:from>
    <xdr:to>
      <xdr:col>11</xdr:col>
      <xdr:colOff>310243</xdr:colOff>
      <xdr:row>17</xdr:row>
      <xdr:rowOff>95250</xdr:rowOff>
    </xdr:to>
    <xdr:sp macro="" textlink="">
      <xdr:nvSpPr>
        <xdr:cNvPr id="3" name="角丸四角形 2"/>
        <xdr:cNvSpPr/>
      </xdr:nvSpPr>
      <xdr:spPr>
        <a:xfrm>
          <a:off x="6353175" y="4048125"/>
          <a:ext cx="2710543" cy="657225"/>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行が足りない場合は非表示になっている行を展開してご利用ください。ページごとの小計は不要です。</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180975</xdr:colOff>
      <xdr:row>5</xdr:row>
      <xdr:rowOff>19050</xdr:rowOff>
    </xdr:from>
    <xdr:to>
      <xdr:col>14</xdr:col>
      <xdr:colOff>53070</xdr:colOff>
      <xdr:row>7</xdr:row>
      <xdr:rowOff>127910</xdr:rowOff>
    </xdr:to>
    <xdr:sp macro="" textlink="">
      <xdr:nvSpPr>
        <xdr:cNvPr id="4" name="角丸四角形 3"/>
        <xdr:cNvSpPr/>
      </xdr:nvSpPr>
      <xdr:spPr>
        <a:xfrm>
          <a:off x="6267450" y="1447800"/>
          <a:ext cx="4539345" cy="642260"/>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年月日には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支払日</a:t>
          </a:r>
          <a:r>
            <a:rPr kumimoji="1" lang="ja-JP" altLang="en-US" sz="1100">
              <a:solidFill>
                <a:schemeClr val="tx1"/>
              </a:solidFill>
              <a:latin typeface="ＭＳ Ｐゴシック" panose="020B0600070205080204" pitchFamily="50" charset="-128"/>
              <a:ea typeface="ＭＳ Ｐゴシック" panose="020B0600070205080204" pitchFamily="50" charset="-128"/>
            </a:rPr>
            <a:t>を記載してください。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年度末の購入品の支払日が翌年度となる場合は、支払い予定日を記載し、支払い後に証拠書類を追加提出してください。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238125</xdr:colOff>
      <xdr:row>7</xdr:row>
      <xdr:rowOff>295275</xdr:rowOff>
    </xdr:from>
    <xdr:to>
      <xdr:col>11</xdr:col>
      <xdr:colOff>183694</xdr:colOff>
      <xdr:row>12</xdr:row>
      <xdr:rowOff>206830</xdr:rowOff>
    </xdr:to>
    <xdr:sp macro="" textlink="">
      <xdr:nvSpPr>
        <xdr:cNvPr id="5" name="角丸四角形 4"/>
        <xdr:cNvSpPr/>
      </xdr:nvSpPr>
      <xdr:spPr>
        <a:xfrm>
          <a:off x="6324600" y="2257425"/>
          <a:ext cx="2612569" cy="1273630"/>
        </a:xfrm>
        <a:prstGeom prst="roundRect">
          <a:avLst>
            <a:gd name="adj" fmla="val 1375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同時発注で</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枚の証拠書類にまとめられているものは、同じ証拠書類番号にしてください。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証拠書類が外税で記載されている場合、消費税を</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項目として記載</a:t>
          </a:r>
          <a:r>
            <a:rPr kumimoji="1" lang="ja-JP" altLang="en-US" sz="1100">
              <a:solidFill>
                <a:schemeClr val="tx1"/>
              </a:solidFill>
              <a:latin typeface="ＭＳ Ｐゴシック" panose="020B0600070205080204" pitchFamily="50" charset="-128"/>
              <a:ea typeface="ＭＳ Ｐゴシック" panose="020B0600070205080204" pitchFamily="50" charset="-128"/>
            </a:rPr>
            <a:t>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A2" sqref="A2"/>
    </sheetView>
  </sheetViews>
  <sheetFormatPr defaultColWidth="8.69921875" defaultRowHeight="15" x14ac:dyDescent="0.45"/>
  <cols>
    <col min="1" max="1" width="3.5" style="50" customWidth="1"/>
    <col min="2" max="2" width="13.69921875" style="50" customWidth="1"/>
    <col min="3" max="7" width="9.5" style="50" customWidth="1"/>
    <col min="8" max="16384" width="8.69921875" style="50"/>
  </cols>
  <sheetData>
    <row r="1" spans="1:8" ht="18.600000000000001" customHeight="1" x14ac:dyDescent="0.45">
      <c r="A1" s="50" t="s">
        <v>0</v>
      </c>
    </row>
    <row r="2" spans="1:8" ht="25.2" customHeight="1" x14ac:dyDescent="0.45">
      <c r="B2" s="111" t="s">
        <v>1</v>
      </c>
      <c r="C2" s="111"/>
      <c r="D2" s="111"/>
      <c r="E2" s="111"/>
      <c r="F2" s="111"/>
      <c r="G2" s="111"/>
      <c r="H2" s="62" t="s">
        <v>44</v>
      </c>
    </row>
    <row r="3" spans="1:8" ht="7.2" customHeight="1" x14ac:dyDescent="0.45"/>
    <row r="4" spans="1:8" ht="19.95" customHeight="1" x14ac:dyDescent="0.45">
      <c r="E4" s="51" t="s">
        <v>35</v>
      </c>
      <c r="F4" s="112" t="s">
        <v>43</v>
      </c>
      <c r="G4" s="112"/>
      <c r="H4" s="112"/>
    </row>
    <row r="5" spans="1:8" ht="19.95" customHeight="1" x14ac:dyDescent="0.45">
      <c r="E5" s="51" t="s">
        <v>36</v>
      </c>
      <c r="F5" s="112" t="s">
        <v>41</v>
      </c>
      <c r="G5" s="112"/>
      <c r="H5" s="112"/>
    </row>
    <row r="6" spans="1:8" ht="19.95" customHeight="1" x14ac:dyDescent="0.45">
      <c r="E6" s="51" t="s">
        <v>37</v>
      </c>
      <c r="F6" s="112" t="s">
        <v>42</v>
      </c>
      <c r="G6" s="112"/>
      <c r="H6" s="112"/>
    </row>
    <row r="8" spans="1:8" ht="34.200000000000003" customHeight="1" x14ac:dyDescent="0.45">
      <c r="B8" s="113" t="s">
        <v>90</v>
      </c>
      <c r="C8" s="113"/>
      <c r="D8" s="113"/>
      <c r="E8" s="113"/>
      <c r="F8" s="113"/>
      <c r="G8" s="113"/>
      <c r="H8" s="113"/>
    </row>
    <row r="9" spans="1:8" ht="14.4" customHeight="1" thickBot="1" x14ac:dyDescent="0.35">
      <c r="G9" s="110" t="s">
        <v>38</v>
      </c>
      <c r="H9" s="110"/>
    </row>
    <row r="10" spans="1:8" x14ac:dyDescent="0.45">
      <c r="A10" s="105" t="s">
        <v>9</v>
      </c>
      <c r="B10" s="107" t="s">
        <v>2</v>
      </c>
      <c r="C10" s="107" t="s">
        <v>3</v>
      </c>
      <c r="D10" s="107" t="s">
        <v>4</v>
      </c>
      <c r="E10" s="109" t="s">
        <v>10</v>
      </c>
      <c r="F10" s="107" t="s">
        <v>5</v>
      </c>
      <c r="G10" s="107"/>
      <c r="H10" s="98" t="s">
        <v>8</v>
      </c>
    </row>
    <row r="11" spans="1:8" x14ac:dyDescent="0.45">
      <c r="A11" s="106"/>
      <c r="B11" s="108"/>
      <c r="C11" s="108"/>
      <c r="D11" s="108"/>
      <c r="E11" s="108"/>
      <c r="F11" s="74" t="s">
        <v>6</v>
      </c>
      <c r="G11" s="74" t="s">
        <v>7</v>
      </c>
      <c r="H11" s="99"/>
    </row>
    <row r="12" spans="1:8" ht="21" customHeight="1" x14ac:dyDescent="0.45">
      <c r="A12" s="100" t="s">
        <v>33</v>
      </c>
      <c r="B12" s="2" t="s">
        <v>11</v>
      </c>
      <c r="C12" s="70">
        <f>C13+C16+C19+C20</f>
        <v>0</v>
      </c>
      <c r="D12" s="70">
        <f t="shared" ref="D12:E12" si="0">D13+D16+D19+D20</f>
        <v>0</v>
      </c>
      <c r="E12" s="70">
        <f t="shared" si="0"/>
        <v>0</v>
      </c>
      <c r="F12" s="5" t="str">
        <f>IF(E12-C12&gt;0,E12-C12,"")</f>
        <v/>
      </c>
      <c r="G12" s="5" t="str">
        <f>IF(E12-C12&lt;0,C12-E12,"")</f>
        <v/>
      </c>
      <c r="H12" s="52"/>
    </row>
    <row r="13" spans="1:8" ht="21" customHeight="1" x14ac:dyDescent="0.45">
      <c r="A13" s="101"/>
      <c r="B13" s="2" t="s">
        <v>12</v>
      </c>
      <c r="C13" s="70">
        <f>C14+C15</f>
        <v>0</v>
      </c>
      <c r="D13" s="70">
        <f t="shared" ref="D13:E13" si="1">D14+D15</f>
        <v>0</v>
      </c>
      <c r="E13" s="70">
        <f t="shared" si="1"/>
        <v>0</v>
      </c>
      <c r="F13" s="5" t="str">
        <f t="shared" ref="F13:F30" si="2">IF(E13-C13&gt;0,E13-C13,"")</f>
        <v/>
      </c>
      <c r="G13" s="5" t="str">
        <f t="shared" ref="G13:G30" si="3">IF(E13-C13&lt;0,C13-E13,"")</f>
        <v/>
      </c>
      <c r="H13" s="52"/>
    </row>
    <row r="14" spans="1:8" ht="21" customHeight="1" x14ac:dyDescent="0.45">
      <c r="A14" s="101"/>
      <c r="B14" s="4" t="s">
        <v>13</v>
      </c>
      <c r="C14" s="53"/>
      <c r="D14" s="53"/>
      <c r="E14" s="53"/>
      <c r="F14" s="5" t="str">
        <f t="shared" si="2"/>
        <v/>
      </c>
      <c r="G14" s="5" t="str">
        <f t="shared" si="3"/>
        <v/>
      </c>
      <c r="H14" s="52"/>
    </row>
    <row r="15" spans="1:8" ht="21" customHeight="1" x14ac:dyDescent="0.45">
      <c r="A15" s="101"/>
      <c r="B15" s="4" t="s">
        <v>14</v>
      </c>
      <c r="C15" s="53"/>
      <c r="D15" s="53"/>
      <c r="E15" s="53"/>
      <c r="F15" s="5" t="str">
        <f t="shared" si="2"/>
        <v/>
      </c>
      <c r="G15" s="5" t="str">
        <f t="shared" si="3"/>
        <v/>
      </c>
      <c r="H15" s="52"/>
    </row>
    <row r="16" spans="1:8" ht="21" customHeight="1" x14ac:dyDescent="0.45">
      <c r="A16" s="101"/>
      <c r="B16" s="2" t="s">
        <v>15</v>
      </c>
      <c r="C16" s="70">
        <f>C17+C18</f>
        <v>0</v>
      </c>
      <c r="D16" s="70">
        <f t="shared" ref="D16:E16" si="4">D17+D18</f>
        <v>0</v>
      </c>
      <c r="E16" s="70">
        <f t="shared" si="4"/>
        <v>0</v>
      </c>
      <c r="F16" s="5" t="str">
        <f t="shared" si="2"/>
        <v/>
      </c>
      <c r="G16" s="5" t="str">
        <f t="shared" si="3"/>
        <v/>
      </c>
      <c r="H16" s="52"/>
    </row>
    <row r="17" spans="1:8" ht="21" customHeight="1" x14ac:dyDescent="0.45">
      <c r="A17" s="101"/>
      <c r="B17" s="4" t="s">
        <v>16</v>
      </c>
      <c r="C17" s="53"/>
      <c r="D17" s="53"/>
      <c r="E17" s="53"/>
      <c r="F17" s="5" t="str">
        <f t="shared" si="2"/>
        <v/>
      </c>
      <c r="G17" s="5" t="str">
        <f t="shared" si="3"/>
        <v/>
      </c>
      <c r="H17" s="52"/>
    </row>
    <row r="18" spans="1:8" ht="21" customHeight="1" x14ac:dyDescent="0.45">
      <c r="A18" s="101"/>
      <c r="B18" s="4" t="s">
        <v>17</v>
      </c>
      <c r="C18" s="53"/>
      <c r="D18" s="53"/>
      <c r="E18" s="53"/>
      <c r="F18" s="5" t="str">
        <f t="shared" si="2"/>
        <v/>
      </c>
      <c r="G18" s="5" t="str">
        <f t="shared" si="3"/>
        <v/>
      </c>
      <c r="H18" s="52"/>
    </row>
    <row r="19" spans="1:8" ht="21" customHeight="1" x14ac:dyDescent="0.45">
      <c r="A19" s="101"/>
      <c r="B19" s="2" t="s">
        <v>18</v>
      </c>
      <c r="C19" s="71"/>
      <c r="D19" s="71"/>
      <c r="E19" s="71"/>
      <c r="F19" s="5" t="str">
        <f t="shared" si="2"/>
        <v/>
      </c>
      <c r="G19" s="5" t="str">
        <f t="shared" si="3"/>
        <v/>
      </c>
      <c r="H19" s="52"/>
    </row>
    <row r="20" spans="1:8" ht="21" customHeight="1" x14ac:dyDescent="0.45">
      <c r="A20" s="101"/>
      <c r="B20" s="2" t="s">
        <v>19</v>
      </c>
      <c r="C20" s="70">
        <f>SUM(C21:C27)</f>
        <v>0</v>
      </c>
      <c r="D20" s="70">
        <f t="shared" ref="D20:E20" si="5">SUM(D21:D27)</f>
        <v>0</v>
      </c>
      <c r="E20" s="70">
        <f t="shared" si="5"/>
        <v>0</v>
      </c>
      <c r="F20" s="5" t="str">
        <f t="shared" si="2"/>
        <v/>
      </c>
      <c r="G20" s="5" t="str">
        <f t="shared" si="3"/>
        <v/>
      </c>
      <c r="H20" s="52"/>
    </row>
    <row r="21" spans="1:8" ht="21" customHeight="1" x14ac:dyDescent="0.45">
      <c r="A21" s="101"/>
      <c r="B21" s="4" t="s">
        <v>20</v>
      </c>
      <c r="C21" s="53"/>
      <c r="D21" s="53"/>
      <c r="E21" s="53"/>
      <c r="F21" s="5" t="str">
        <f t="shared" si="2"/>
        <v/>
      </c>
      <c r="G21" s="5" t="str">
        <f t="shared" si="3"/>
        <v/>
      </c>
      <c r="H21" s="52"/>
    </row>
    <row r="22" spans="1:8" ht="21" customHeight="1" x14ac:dyDescent="0.45">
      <c r="A22" s="101"/>
      <c r="B22" s="4" t="s">
        <v>22</v>
      </c>
      <c r="C22" s="53"/>
      <c r="D22" s="53"/>
      <c r="E22" s="53"/>
      <c r="F22" s="5" t="str">
        <f t="shared" si="2"/>
        <v/>
      </c>
      <c r="G22" s="5" t="str">
        <f t="shared" si="3"/>
        <v/>
      </c>
      <c r="H22" s="52"/>
    </row>
    <row r="23" spans="1:8" ht="21" customHeight="1" x14ac:dyDescent="0.45">
      <c r="A23" s="101"/>
      <c r="B23" s="4" t="s">
        <v>21</v>
      </c>
      <c r="C23" s="53"/>
      <c r="D23" s="53"/>
      <c r="E23" s="53"/>
      <c r="F23" s="5" t="str">
        <f t="shared" si="2"/>
        <v/>
      </c>
      <c r="G23" s="5" t="str">
        <f t="shared" si="3"/>
        <v/>
      </c>
      <c r="H23" s="52"/>
    </row>
    <row r="24" spans="1:8" ht="21" customHeight="1" x14ac:dyDescent="0.45">
      <c r="A24" s="101"/>
      <c r="B24" s="4" t="s">
        <v>23</v>
      </c>
      <c r="C24" s="53"/>
      <c r="D24" s="53"/>
      <c r="E24" s="53"/>
      <c r="F24" s="5" t="str">
        <f t="shared" si="2"/>
        <v/>
      </c>
      <c r="G24" s="5" t="str">
        <f t="shared" si="3"/>
        <v/>
      </c>
      <c r="H24" s="52"/>
    </row>
    <row r="25" spans="1:8" ht="21" customHeight="1" x14ac:dyDescent="0.45">
      <c r="A25" s="101"/>
      <c r="B25" s="4" t="s">
        <v>24</v>
      </c>
      <c r="C25" s="53"/>
      <c r="D25" s="53"/>
      <c r="E25" s="53"/>
      <c r="F25" s="5" t="str">
        <f t="shared" si="2"/>
        <v/>
      </c>
      <c r="G25" s="5" t="str">
        <f t="shared" si="3"/>
        <v/>
      </c>
      <c r="H25" s="52"/>
    </row>
    <row r="26" spans="1:8" ht="21" customHeight="1" x14ac:dyDescent="0.45">
      <c r="A26" s="101"/>
      <c r="B26" s="4" t="s">
        <v>25</v>
      </c>
      <c r="C26" s="53"/>
      <c r="D26" s="53"/>
      <c r="E26" s="53"/>
      <c r="F26" s="5" t="str">
        <f t="shared" si="2"/>
        <v/>
      </c>
      <c r="G26" s="5" t="str">
        <f t="shared" si="3"/>
        <v/>
      </c>
      <c r="H26" s="52"/>
    </row>
    <row r="27" spans="1:8" ht="21" customHeight="1" x14ac:dyDescent="0.45">
      <c r="A27" s="101"/>
      <c r="B27" s="4" t="s">
        <v>26</v>
      </c>
      <c r="C27" s="53"/>
      <c r="D27" s="53"/>
      <c r="E27" s="53"/>
      <c r="F27" s="5" t="str">
        <f t="shared" si="2"/>
        <v/>
      </c>
      <c r="G27" s="5" t="str">
        <f t="shared" si="3"/>
        <v/>
      </c>
      <c r="H27" s="52"/>
    </row>
    <row r="28" spans="1:8" ht="21" customHeight="1" x14ac:dyDescent="0.45">
      <c r="A28" s="101"/>
      <c r="B28" s="2" t="s">
        <v>27</v>
      </c>
      <c r="C28" s="71"/>
      <c r="D28" s="71"/>
      <c r="E28" s="71"/>
      <c r="F28" s="5" t="str">
        <f t="shared" si="2"/>
        <v/>
      </c>
      <c r="G28" s="5" t="str">
        <f t="shared" si="3"/>
        <v/>
      </c>
      <c r="H28" s="52"/>
    </row>
    <row r="29" spans="1:8" ht="21" customHeight="1" x14ac:dyDescent="0.45">
      <c r="A29" s="101"/>
      <c r="B29" s="2" t="s">
        <v>28</v>
      </c>
      <c r="C29" s="71"/>
      <c r="D29" s="71"/>
      <c r="E29" s="71"/>
      <c r="F29" s="5" t="str">
        <f t="shared" si="2"/>
        <v/>
      </c>
      <c r="G29" s="5" t="str">
        <f t="shared" si="3"/>
        <v/>
      </c>
      <c r="H29" s="52"/>
    </row>
    <row r="30" spans="1:8" ht="21" customHeight="1" thickBot="1" x14ac:dyDescent="0.5">
      <c r="A30" s="102"/>
      <c r="B30" s="72" t="s">
        <v>32</v>
      </c>
      <c r="C30" s="73">
        <f>C12+C28+C29</f>
        <v>0</v>
      </c>
      <c r="D30" s="73">
        <f t="shared" ref="D30:E30" si="6">D12+D28+D29</f>
        <v>0</v>
      </c>
      <c r="E30" s="73">
        <f t="shared" si="6"/>
        <v>0</v>
      </c>
      <c r="F30" s="10" t="str">
        <f t="shared" si="2"/>
        <v/>
      </c>
      <c r="G30" s="10" t="str">
        <f t="shared" si="3"/>
        <v/>
      </c>
      <c r="H30" s="54"/>
    </row>
    <row r="31" spans="1:8" ht="21" customHeight="1" x14ac:dyDescent="0.45">
      <c r="A31" s="103" t="s">
        <v>34</v>
      </c>
      <c r="B31" s="11" t="s">
        <v>29</v>
      </c>
      <c r="C31" s="12">
        <f>C30</f>
        <v>0</v>
      </c>
      <c r="D31" s="12">
        <f>E30</f>
        <v>0</v>
      </c>
      <c r="E31" s="13"/>
      <c r="F31" s="13"/>
      <c r="G31" s="13"/>
      <c r="H31" s="55"/>
    </row>
    <row r="32" spans="1:8" ht="21" customHeight="1" x14ac:dyDescent="0.45">
      <c r="A32" s="101"/>
      <c r="B32" s="3" t="s">
        <v>30</v>
      </c>
      <c r="C32" s="53"/>
      <c r="D32" s="5">
        <f>IF(D30-E30-D33&lt;0,0,D30-E30-D33)</f>
        <v>0</v>
      </c>
      <c r="E32" s="6"/>
      <c r="F32" s="6"/>
      <c r="G32" s="6"/>
      <c r="H32" s="52"/>
    </row>
    <row r="33" spans="1:8" ht="21" customHeight="1" x14ac:dyDescent="0.45">
      <c r="A33" s="101"/>
      <c r="B33" s="3" t="s">
        <v>31</v>
      </c>
      <c r="C33" s="53"/>
      <c r="D33" s="53"/>
      <c r="E33" s="6"/>
      <c r="F33" s="6"/>
      <c r="G33" s="6"/>
      <c r="H33" s="52"/>
    </row>
    <row r="34" spans="1:8" ht="21" customHeight="1" thickBot="1" x14ac:dyDescent="0.5">
      <c r="A34" s="104"/>
      <c r="B34" s="7" t="s">
        <v>32</v>
      </c>
      <c r="C34" s="8">
        <f>SUM(C31:C33)</f>
        <v>0</v>
      </c>
      <c r="D34" s="8">
        <f>SUM(D31:D33)</f>
        <v>0</v>
      </c>
      <c r="E34" s="9"/>
      <c r="F34" s="9"/>
      <c r="G34" s="9"/>
      <c r="H34" s="56"/>
    </row>
    <row r="35" spans="1:8" ht="7.95" customHeight="1" x14ac:dyDescent="0.45">
      <c r="A35" s="14"/>
      <c r="B35" s="14"/>
      <c r="C35" s="15"/>
      <c r="D35" s="15"/>
      <c r="E35" s="15"/>
      <c r="F35" s="15"/>
      <c r="G35" s="15"/>
      <c r="H35" s="57"/>
    </row>
    <row r="36" spans="1:8" ht="21" customHeight="1" x14ac:dyDescent="0.45">
      <c r="F36" s="58" t="s">
        <v>39</v>
      </c>
      <c r="G36" s="59">
        <f>C30-E30</f>
        <v>0</v>
      </c>
      <c r="H36" s="59" t="s">
        <v>40</v>
      </c>
    </row>
  </sheetData>
  <sheetProtection algorithmName="SHA-512" hashValue="gTgUpXe2D2ccQSjR2QdhURAe8bPRY8CE6DK0QLs60kRcQijFfzFdacAlf0ri/LdvPtfaY9WYC1iNvtukD82sRw==" saltValue="kgM3JZwjxgRZzaZc3AaXTA==" spinCount="100000" sheet="1" objects="1" scenarios="1"/>
  <mergeCells count="15">
    <mergeCell ref="G9:H9"/>
    <mergeCell ref="B2:G2"/>
    <mergeCell ref="F4:H4"/>
    <mergeCell ref="F5:H5"/>
    <mergeCell ref="F6:H6"/>
    <mergeCell ref="B8:H8"/>
    <mergeCell ref="H10:H11"/>
    <mergeCell ref="A12:A30"/>
    <mergeCell ref="A31:A34"/>
    <mergeCell ref="A10:A11"/>
    <mergeCell ref="B10:B11"/>
    <mergeCell ref="C10:C11"/>
    <mergeCell ref="D10:D11"/>
    <mergeCell ref="E10:E11"/>
    <mergeCell ref="F10:G10"/>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zoomScale="80" zoomScaleNormal="100" zoomScaleSheetLayoutView="80" workbookViewId="0">
      <selection activeCell="B1" sqref="B1"/>
    </sheetView>
  </sheetViews>
  <sheetFormatPr defaultColWidth="8.69921875" defaultRowHeight="15" x14ac:dyDescent="0.45"/>
  <cols>
    <col min="1" max="1" width="3.5" style="50" customWidth="1"/>
    <col min="2" max="2" width="13.69921875" style="50" customWidth="1"/>
    <col min="3" max="7" width="9.5" style="50" customWidth="1"/>
    <col min="8" max="16384" width="8.69921875" style="50"/>
  </cols>
  <sheetData>
    <row r="1" spans="1:8" ht="19.2" customHeight="1" x14ac:dyDescent="0.45">
      <c r="A1" s="50" t="s">
        <v>0</v>
      </c>
    </row>
    <row r="2" spans="1:8" ht="19.95" customHeight="1" x14ac:dyDescent="0.45">
      <c r="B2" s="111" t="s">
        <v>1</v>
      </c>
      <c r="C2" s="111"/>
      <c r="D2" s="111"/>
      <c r="E2" s="111"/>
      <c r="F2" s="111"/>
      <c r="G2" s="111"/>
    </row>
    <row r="3" spans="1:8" ht="4.95" customHeight="1" x14ac:dyDescent="0.45"/>
    <row r="4" spans="1:8" ht="19.95" customHeight="1" x14ac:dyDescent="0.45">
      <c r="E4" s="51" t="s">
        <v>35</v>
      </c>
      <c r="F4" s="114"/>
      <c r="G4" s="114"/>
      <c r="H4" s="114"/>
    </row>
    <row r="5" spans="1:8" ht="19.95" customHeight="1" x14ac:dyDescent="0.45">
      <c r="E5" s="51" t="s">
        <v>36</v>
      </c>
      <c r="F5" s="114"/>
      <c r="G5" s="114"/>
      <c r="H5" s="114"/>
    </row>
    <row r="6" spans="1:8" ht="19.95" customHeight="1" x14ac:dyDescent="0.45">
      <c r="E6" s="51" t="s">
        <v>37</v>
      </c>
      <c r="F6" s="114"/>
      <c r="G6" s="114"/>
      <c r="H6" s="114"/>
    </row>
    <row r="7" spans="1:8" ht="4.95" customHeight="1" x14ac:dyDescent="0.45"/>
    <row r="8" spans="1:8" ht="54" customHeight="1" x14ac:dyDescent="0.45">
      <c r="B8" s="115" t="s">
        <v>89</v>
      </c>
      <c r="C8" s="115"/>
      <c r="D8" s="115"/>
      <c r="E8" s="115"/>
      <c r="F8" s="115"/>
      <c r="G8" s="115"/>
      <c r="H8" s="115"/>
    </row>
    <row r="9" spans="1:8" ht="13.8" customHeight="1" thickBot="1" x14ac:dyDescent="0.35">
      <c r="G9" s="110" t="s">
        <v>38</v>
      </c>
      <c r="H9" s="110"/>
    </row>
    <row r="10" spans="1:8" x14ac:dyDescent="0.45">
      <c r="A10" s="105" t="s">
        <v>9</v>
      </c>
      <c r="B10" s="107" t="s">
        <v>2</v>
      </c>
      <c r="C10" s="107" t="s">
        <v>3</v>
      </c>
      <c r="D10" s="107" t="s">
        <v>4</v>
      </c>
      <c r="E10" s="109" t="s">
        <v>10</v>
      </c>
      <c r="F10" s="107" t="s">
        <v>5</v>
      </c>
      <c r="G10" s="107"/>
      <c r="H10" s="98" t="s">
        <v>8</v>
      </c>
    </row>
    <row r="11" spans="1:8" x14ac:dyDescent="0.45">
      <c r="A11" s="106"/>
      <c r="B11" s="108"/>
      <c r="C11" s="108"/>
      <c r="D11" s="108"/>
      <c r="E11" s="108"/>
      <c r="F11" s="74" t="s">
        <v>6</v>
      </c>
      <c r="G11" s="74" t="s">
        <v>7</v>
      </c>
      <c r="H11" s="99"/>
    </row>
    <row r="12" spans="1:8" ht="21" customHeight="1" x14ac:dyDescent="0.45">
      <c r="A12" s="100" t="s">
        <v>33</v>
      </c>
      <c r="B12" s="2" t="s">
        <v>11</v>
      </c>
      <c r="C12" s="82">
        <f>C13+C16+C19+C20</f>
        <v>0</v>
      </c>
      <c r="D12" s="82">
        <f t="shared" ref="D12:E12" si="0">D13+D16+D19+D20</f>
        <v>0</v>
      </c>
      <c r="E12" s="82">
        <f t="shared" si="0"/>
        <v>0</v>
      </c>
      <c r="F12" s="83" t="str">
        <f>IF(E12-C12&gt;0,E12-C12,"")</f>
        <v/>
      </c>
      <c r="G12" s="83" t="str">
        <f>IF(E12-C12&lt;0,C12-E12,"")</f>
        <v/>
      </c>
      <c r="H12" s="75"/>
    </row>
    <row r="13" spans="1:8" ht="21" customHeight="1" x14ac:dyDescent="0.45">
      <c r="A13" s="101"/>
      <c r="B13" s="2" t="s">
        <v>12</v>
      </c>
      <c r="C13" s="82">
        <f>C14+C15</f>
        <v>0</v>
      </c>
      <c r="D13" s="82">
        <f t="shared" ref="D13:E13" si="1">D14+D15</f>
        <v>0</v>
      </c>
      <c r="E13" s="82">
        <f t="shared" si="1"/>
        <v>0</v>
      </c>
      <c r="F13" s="83" t="str">
        <f t="shared" ref="F13:F30" si="2">IF(E13-C13&gt;0,E13-C13,"")</f>
        <v/>
      </c>
      <c r="G13" s="83" t="str">
        <f t="shared" ref="G13:G30" si="3">IF(E13-C13&lt;0,C13-E13,"")</f>
        <v/>
      </c>
      <c r="H13" s="75"/>
    </row>
    <row r="14" spans="1:8" ht="21" customHeight="1" x14ac:dyDescent="0.45">
      <c r="A14" s="101"/>
      <c r="B14" s="4" t="s">
        <v>13</v>
      </c>
      <c r="C14" s="84"/>
      <c r="D14" s="84"/>
      <c r="E14" s="84"/>
      <c r="F14" s="85" t="str">
        <f t="shared" si="2"/>
        <v/>
      </c>
      <c r="G14" s="85" t="str">
        <f t="shared" si="3"/>
        <v/>
      </c>
      <c r="H14" s="76"/>
    </row>
    <row r="15" spans="1:8" ht="21" customHeight="1" x14ac:dyDescent="0.45">
      <c r="A15" s="101"/>
      <c r="B15" s="4" t="s">
        <v>14</v>
      </c>
      <c r="C15" s="84"/>
      <c r="D15" s="84"/>
      <c r="E15" s="84"/>
      <c r="F15" s="85" t="str">
        <f t="shared" si="2"/>
        <v/>
      </c>
      <c r="G15" s="85" t="str">
        <f t="shared" si="3"/>
        <v/>
      </c>
      <c r="H15" s="76"/>
    </row>
    <row r="16" spans="1:8" ht="21" customHeight="1" x14ac:dyDescent="0.45">
      <c r="A16" s="101"/>
      <c r="B16" s="2" t="s">
        <v>15</v>
      </c>
      <c r="C16" s="82">
        <f>C17+C18</f>
        <v>0</v>
      </c>
      <c r="D16" s="82">
        <f t="shared" ref="D16" si="4">D17+D18</f>
        <v>0</v>
      </c>
      <c r="E16" s="82">
        <f t="shared" ref="E16" si="5">E17+E18</f>
        <v>0</v>
      </c>
      <c r="F16" s="83" t="str">
        <f t="shared" si="2"/>
        <v/>
      </c>
      <c r="G16" s="83" t="str">
        <f t="shared" si="3"/>
        <v/>
      </c>
      <c r="H16" s="75"/>
    </row>
    <row r="17" spans="1:8" ht="21" customHeight="1" x14ac:dyDescent="0.45">
      <c r="A17" s="101"/>
      <c r="B17" s="4" t="s">
        <v>16</v>
      </c>
      <c r="C17" s="84"/>
      <c r="D17" s="84"/>
      <c r="E17" s="84"/>
      <c r="F17" s="85" t="str">
        <f t="shared" si="2"/>
        <v/>
      </c>
      <c r="G17" s="85" t="str">
        <f t="shared" si="3"/>
        <v/>
      </c>
      <c r="H17" s="76"/>
    </row>
    <row r="18" spans="1:8" ht="21" customHeight="1" x14ac:dyDescent="0.45">
      <c r="A18" s="101"/>
      <c r="B18" s="4" t="s">
        <v>17</v>
      </c>
      <c r="C18" s="84"/>
      <c r="D18" s="84"/>
      <c r="E18" s="84"/>
      <c r="F18" s="85" t="str">
        <f t="shared" si="2"/>
        <v/>
      </c>
      <c r="G18" s="85" t="str">
        <f t="shared" si="3"/>
        <v/>
      </c>
      <c r="H18" s="76"/>
    </row>
    <row r="19" spans="1:8" ht="21" customHeight="1" x14ac:dyDescent="0.45">
      <c r="A19" s="101"/>
      <c r="B19" s="2" t="s">
        <v>18</v>
      </c>
      <c r="C19" s="86"/>
      <c r="D19" s="86"/>
      <c r="E19" s="86"/>
      <c r="F19" s="83" t="str">
        <f t="shared" si="2"/>
        <v/>
      </c>
      <c r="G19" s="83" t="str">
        <f t="shared" si="3"/>
        <v/>
      </c>
      <c r="H19" s="75"/>
    </row>
    <row r="20" spans="1:8" ht="21" customHeight="1" x14ac:dyDescent="0.45">
      <c r="A20" s="101"/>
      <c r="B20" s="2" t="s">
        <v>19</v>
      </c>
      <c r="C20" s="82">
        <f>SUM(C21:C27)</f>
        <v>0</v>
      </c>
      <c r="D20" s="82">
        <f t="shared" ref="D20:E20" si="6">SUM(D21:D27)</f>
        <v>0</v>
      </c>
      <c r="E20" s="82">
        <f t="shared" si="6"/>
        <v>0</v>
      </c>
      <c r="F20" s="83" t="str">
        <f t="shared" si="2"/>
        <v/>
      </c>
      <c r="G20" s="83" t="str">
        <f t="shared" si="3"/>
        <v/>
      </c>
      <c r="H20" s="75"/>
    </row>
    <row r="21" spans="1:8" ht="21" customHeight="1" x14ac:dyDescent="0.45">
      <c r="A21" s="101"/>
      <c r="B21" s="4" t="s">
        <v>20</v>
      </c>
      <c r="C21" s="84"/>
      <c r="D21" s="84"/>
      <c r="E21" s="84"/>
      <c r="F21" s="85" t="str">
        <f t="shared" si="2"/>
        <v/>
      </c>
      <c r="G21" s="85" t="str">
        <f t="shared" si="3"/>
        <v/>
      </c>
      <c r="H21" s="76"/>
    </row>
    <row r="22" spans="1:8" ht="21" customHeight="1" x14ac:dyDescent="0.45">
      <c r="A22" s="101"/>
      <c r="B22" s="4" t="s">
        <v>22</v>
      </c>
      <c r="C22" s="84"/>
      <c r="D22" s="84"/>
      <c r="E22" s="84"/>
      <c r="F22" s="85" t="str">
        <f t="shared" si="2"/>
        <v/>
      </c>
      <c r="G22" s="85" t="str">
        <f t="shared" si="3"/>
        <v/>
      </c>
      <c r="H22" s="76"/>
    </row>
    <row r="23" spans="1:8" ht="21" customHeight="1" x14ac:dyDescent="0.45">
      <c r="A23" s="101"/>
      <c r="B23" s="4" t="s">
        <v>21</v>
      </c>
      <c r="C23" s="84"/>
      <c r="D23" s="84"/>
      <c r="E23" s="84"/>
      <c r="F23" s="85" t="str">
        <f t="shared" si="2"/>
        <v/>
      </c>
      <c r="G23" s="85" t="str">
        <f t="shared" si="3"/>
        <v/>
      </c>
      <c r="H23" s="76"/>
    </row>
    <row r="24" spans="1:8" ht="21" customHeight="1" x14ac:dyDescent="0.45">
      <c r="A24" s="101"/>
      <c r="B24" s="4" t="s">
        <v>23</v>
      </c>
      <c r="C24" s="84"/>
      <c r="D24" s="84"/>
      <c r="E24" s="84"/>
      <c r="F24" s="85" t="str">
        <f t="shared" si="2"/>
        <v/>
      </c>
      <c r="G24" s="85" t="str">
        <f t="shared" si="3"/>
        <v/>
      </c>
      <c r="H24" s="76"/>
    </row>
    <row r="25" spans="1:8" ht="21" customHeight="1" x14ac:dyDescent="0.45">
      <c r="A25" s="101"/>
      <c r="B25" s="4" t="s">
        <v>24</v>
      </c>
      <c r="C25" s="84"/>
      <c r="D25" s="84"/>
      <c r="E25" s="84"/>
      <c r="F25" s="85" t="str">
        <f t="shared" si="2"/>
        <v/>
      </c>
      <c r="G25" s="85" t="str">
        <f t="shared" si="3"/>
        <v/>
      </c>
      <c r="H25" s="76"/>
    </row>
    <row r="26" spans="1:8" ht="21" customHeight="1" x14ac:dyDescent="0.45">
      <c r="A26" s="101"/>
      <c r="B26" s="4" t="s">
        <v>25</v>
      </c>
      <c r="C26" s="84"/>
      <c r="D26" s="84"/>
      <c r="E26" s="84"/>
      <c r="F26" s="85" t="str">
        <f t="shared" si="2"/>
        <v/>
      </c>
      <c r="G26" s="85" t="str">
        <f t="shared" si="3"/>
        <v/>
      </c>
      <c r="H26" s="76"/>
    </row>
    <row r="27" spans="1:8" ht="21" customHeight="1" x14ac:dyDescent="0.45">
      <c r="A27" s="101"/>
      <c r="B27" s="4" t="s">
        <v>26</v>
      </c>
      <c r="C27" s="84"/>
      <c r="D27" s="84"/>
      <c r="E27" s="84"/>
      <c r="F27" s="85" t="str">
        <f t="shared" si="2"/>
        <v/>
      </c>
      <c r="G27" s="85" t="str">
        <f t="shared" si="3"/>
        <v/>
      </c>
      <c r="H27" s="76"/>
    </row>
    <row r="28" spans="1:8" ht="21" customHeight="1" x14ac:dyDescent="0.45">
      <c r="A28" s="101"/>
      <c r="B28" s="2" t="s">
        <v>27</v>
      </c>
      <c r="C28" s="86"/>
      <c r="D28" s="86"/>
      <c r="E28" s="86"/>
      <c r="F28" s="83" t="str">
        <f t="shared" si="2"/>
        <v/>
      </c>
      <c r="G28" s="83" t="str">
        <f t="shared" si="3"/>
        <v/>
      </c>
      <c r="H28" s="75"/>
    </row>
    <row r="29" spans="1:8" ht="21" customHeight="1" x14ac:dyDescent="0.45">
      <c r="A29" s="101"/>
      <c r="B29" s="2" t="s">
        <v>28</v>
      </c>
      <c r="C29" s="86"/>
      <c r="D29" s="86"/>
      <c r="E29" s="86"/>
      <c r="F29" s="83" t="str">
        <f t="shared" si="2"/>
        <v/>
      </c>
      <c r="G29" s="83" t="str">
        <f t="shared" si="3"/>
        <v/>
      </c>
      <c r="H29" s="75"/>
    </row>
    <row r="30" spans="1:8" ht="21" customHeight="1" thickBot="1" x14ac:dyDescent="0.5">
      <c r="A30" s="102"/>
      <c r="B30" s="72" t="s">
        <v>32</v>
      </c>
      <c r="C30" s="153">
        <f>C12+C28+C29</f>
        <v>0</v>
      </c>
      <c r="D30" s="153">
        <f t="shared" ref="D30:E30" si="7">D12+D28+D29</f>
        <v>0</v>
      </c>
      <c r="E30" s="153">
        <f t="shared" si="7"/>
        <v>0</v>
      </c>
      <c r="F30" s="88" t="str">
        <f t="shared" si="2"/>
        <v/>
      </c>
      <c r="G30" s="88" t="str">
        <f t="shared" si="3"/>
        <v/>
      </c>
      <c r="H30" s="77"/>
    </row>
    <row r="31" spans="1:8" ht="21" customHeight="1" x14ac:dyDescent="0.45">
      <c r="A31" s="103" t="s">
        <v>34</v>
      </c>
      <c r="B31" s="11" t="s">
        <v>29</v>
      </c>
      <c r="C31" s="89">
        <f>C30</f>
        <v>0</v>
      </c>
      <c r="D31" s="89">
        <f>E30</f>
        <v>0</v>
      </c>
      <c r="E31" s="90"/>
      <c r="F31" s="90"/>
      <c r="G31" s="90"/>
      <c r="H31" s="78"/>
    </row>
    <row r="32" spans="1:8" ht="21" customHeight="1" x14ac:dyDescent="0.45">
      <c r="A32" s="101"/>
      <c r="B32" s="3" t="s">
        <v>30</v>
      </c>
      <c r="C32" s="87"/>
      <c r="D32" s="83">
        <f>IF(D30-E30-D33&lt;0,0,D30-E30-D33)</f>
        <v>0</v>
      </c>
      <c r="E32" s="91"/>
      <c r="F32" s="91"/>
      <c r="G32" s="91"/>
      <c r="H32" s="75"/>
    </row>
    <row r="33" spans="1:8" ht="21" customHeight="1" x14ac:dyDescent="0.45">
      <c r="A33" s="101"/>
      <c r="B33" s="3" t="s">
        <v>31</v>
      </c>
      <c r="C33" s="87"/>
      <c r="D33" s="87"/>
      <c r="E33" s="91"/>
      <c r="F33" s="91"/>
      <c r="G33" s="91"/>
      <c r="H33" s="75"/>
    </row>
    <row r="34" spans="1:8" ht="21" customHeight="1" thickBot="1" x14ac:dyDescent="0.5">
      <c r="A34" s="104"/>
      <c r="B34" s="7" t="s">
        <v>32</v>
      </c>
      <c r="C34" s="92">
        <f>SUM(C31:C33)</f>
        <v>0</v>
      </c>
      <c r="D34" s="92">
        <f>SUM(D31:D33)</f>
        <v>0</v>
      </c>
      <c r="E34" s="93"/>
      <c r="F34" s="93"/>
      <c r="G34" s="93"/>
      <c r="H34" s="79"/>
    </row>
    <row r="35" spans="1:8" ht="4.2" customHeight="1" x14ac:dyDescent="0.45">
      <c r="A35" s="14"/>
      <c r="B35" s="14"/>
      <c r="C35" s="94"/>
      <c r="D35" s="94"/>
      <c r="E35" s="94"/>
      <c r="F35" s="94"/>
      <c r="G35" s="94"/>
      <c r="H35" s="57"/>
    </row>
    <row r="36" spans="1:8" ht="21" customHeight="1" x14ac:dyDescent="0.45">
      <c r="C36" s="95"/>
      <c r="D36" s="95"/>
      <c r="E36" s="95"/>
      <c r="F36" s="96" t="s">
        <v>39</v>
      </c>
      <c r="G36" s="97">
        <f>C30-E30</f>
        <v>0</v>
      </c>
      <c r="H36" s="59" t="s">
        <v>40</v>
      </c>
    </row>
  </sheetData>
  <sheetProtection algorithmName="SHA-512" hashValue="LidSmAEbJHlCibS2TnaLHvFLp0EFGOzQnNNxEomWHEW+rzvoSdjp5r2ll++dr3DFxCOIHsuGuYpBh7WkkYwaAA==" saltValue="aYZZw/034SpVW2yWm29KGg==" spinCount="100000" sheet="1" objects="1" scenarios="1" formatCells="0" formatColumns="0" formatRows="0"/>
  <mergeCells count="15">
    <mergeCell ref="A10:A11"/>
    <mergeCell ref="A31:A34"/>
    <mergeCell ref="A12:A30"/>
    <mergeCell ref="B2:G2"/>
    <mergeCell ref="F6:H6"/>
    <mergeCell ref="F5:H5"/>
    <mergeCell ref="F4:H4"/>
    <mergeCell ref="G9:H9"/>
    <mergeCell ref="B8:H8"/>
    <mergeCell ref="H10:H11"/>
    <mergeCell ref="F10:G10"/>
    <mergeCell ref="E10:E11"/>
    <mergeCell ref="D10:D11"/>
    <mergeCell ref="C10:C11"/>
    <mergeCell ref="B10:B1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70" zoomScaleNormal="70" zoomScaleSheetLayoutView="70" workbookViewId="0">
      <selection activeCell="I28" sqref="I28"/>
    </sheetView>
  </sheetViews>
  <sheetFormatPr defaultColWidth="8.69921875" defaultRowHeight="13.2" x14ac:dyDescent="0.45"/>
  <cols>
    <col min="1" max="1" width="4.8984375" style="1" customWidth="1"/>
    <col min="2" max="2" width="10.09765625" style="1" customWidth="1"/>
    <col min="3" max="3" width="29.09765625" style="1" customWidth="1"/>
    <col min="4" max="5" width="13.19921875" style="1" customWidth="1"/>
    <col min="6" max="6" width="10.69921875" style="1" customWidth="1"/>
    <col min="7" max="7" width="8.3984375" style="1" customWidth="1"/>
    <col min="8" max="8" width="8.69921875" style="1" customWidth="1"/>
    <col min="9" max="9" width="8.69921875" style="1"/>
    <col min="10" max="24" width="6.3984375" style="1" customWidth="1"/>
    <col min="25" max="16384" width="8.69921875" style="1"/>
  </cols>
  <sheetData>
    <row r="1" spans="1:9" ht="19.95" customHeight="1" x14ac:dyDescent="0.45">
      <c r="B1" s="1" t="s">
        <v>45</v>
      </c>
      <c r="I1" s="4" t="s">
        <v>52</v>
      </c>
    </row>
    <row r="2" spans="1:9" ht="28.95" customHeight="1" x14ac:dyDescent="0.45">
      <c r="C2" s="22" t="s">
        <v>70</v>
      </c>
      <c r="G2" s="124" t="s">
        <v>44</v>
      </c>
      <c r="H2" s="124"/>
      <c r="I2" s="63" t="s">
        <v>53</v>
      </c>
    </row>
    <row r="3" spans="1:9" ht="20.399999999999999" customHeight="1" x14ac:dyDescent="0.45">
      <c r="D3" s="17" t="s">
        <v>35</v>
      </c>
      <c r="E3" s="138" t="s">
        <v>43</v>
      </c>
      <c r="F3" s="138"/>
      <c r="G3" s="138"/>
      <c r="I3" s="4" t="s">
        <v>54</v>
      </c>
    </row>
    <row r="4" spans="1:9" ht="20.399999999999999" customHeight="1" x14ac:dyDescent="0.45">
      <c r="D4" s="17" t="s">
        <v>36</v>
      </c>
      <c r="E4" s="138" t="s">
        <v>41</v>
      </c>
      <c r="F4" s="138"/>
      <c r="G4" s="138"/>
      <c r="I4" s="4" t="s">
        <v>55</v>
      </c>
    </row>
    <row r="5" spans="1:9" ht="20.399999999999999" customHeight="1" thickBot="1" x14ac:dyDescent="0.5">
      <c r="D5" s="17" t="s">
        <v>37</v>
      </c>
      <c r="E5" s="138" t="s">
        <v>42</v>
      </c>
      <c r="F5" s="138"/>
      <c r="G5" s="138"/>
      <c r="I5" s="3" t="s">
        <v>56</v>
      </c>
    </row>
    <row r="6" spans="1:9" ht="28.95" customHeight="1" thickBot="1" x14ac:dyDescent="0.5">
      <c r="B6" s="18" t="s">
        <v>46</v>
      </c>
      <c r="C6" s="80" t="s">
        <v>53</v>
      </c>
      <c r="I6" s="4" t="s">
        <v>57</v>
      </c>
    </row>
    <row r="7" spans="1:9" ht="23.4" customHeight="1" x14ac:dyDescent="0.45">
      <c r="G7" s="19" t="s">
        <v>38</v>
      </c>
      <c r="I7" s="4" t="s">
        <v>58</v>
      </c>
    </row>
    <row r="8" spans="1:9" ht="26.4" customHeight="1" x14ac:dyDescent="0.45">
      <c r="A8" s="33" t="s">
        <v>47</v>
      </c>
      <c r="B8" s="21" t="s">
        <v>48</v>
      </c>
      <c r="C8" s="21" t="s">
        <v>49</v>
      </c>
      <c r="D8" s="139" t="s">
        <v>88</v>
      </c>
      <c r="E8" s="139"/>
      <c r="F8" s="21" t="s">
        <v>50</v>
      </c>
      <c r="G8" s="34" t="s">
        <v>51</v>
      </c>
      <c r="I8" s="4" t="s">
        <v>59</v>
      </c>
    </row>
    <row r="9" spans="1:9" ht="20.399999999999999" customHeight="1" x14ac:dyDescent="0.45">
      <c r="A9" s="26">
        <v>1</v>
      </c>
      <c r="B9" s="64" t="s">
        <v>72</v>
      </c>
      <c r="C9" s="26" t="s">
        <v>83</v>
      </c>
      <c r="D9" s="120" t="s">
        <v>87</v>
      </c>
      <c r="E9" s="121"/>
      <c r="F9" s="28">
        <v>327800</v>
      </c>
      <c r="G9" s="26">
        <v>1</v>
      </c>
      <c r="I9" s="4" t="s">
        <v>60</v>
      </c>
    </row>
    <row r="10" spans="1:9" ht="20.399999999999999" customHeight="1" x14ac:dyDescent="0.45">
      <c r="A10" s="26">
        <v>2</v>
      </c>
      <c r="B10" s="64" t="s">
        <v>72</v>
      </c>
      <c r="C10" s="26" t="s">
        <v>64</v>
      </c>
      <c r="D10" s="122"/>
      <c r="E10" s="123"/>
      <c r="F10" s="28">
        <f>1580*4</f>
        <v>6320</v>
      </c>
      <c r="G10" s="26">
        <v>2</v>
      </c>
      <c r="I10" s="4" t="s">
        <v>61</v>
      </c>
    </row>
    <row r="11" spans="1:9" ht="20.399999999999999" customHeight="1" x14ac:dyDescent="0.45">
      <c r="A11" s="26">
        <v>3</v>
      </c>
      <c r="B11" s="27"/>
      <c r="C11" s="26" t="s">
        <v>65</v>
      </c>
      <c r="D11" s="122"/>
      <c r="E11" s="123"/>
      <c r="F11" s="28">
        <v>7000</v>
      </c>
      <c r="G11" s="26">
        <v>2</v>
      </c>
      <c r="I11" s="4" t="s">
        <v>62</v>
      </c>
    </row>
    <row r="12" spans="1:9" ht="20.399999999999999" customHeight="1" x14ac:dyDescent="0.45">
      <c r="A12" s="26">
        <v>4</v>
      </c>
      <c r="B12" s="27"/>
      <c r="C12" s="26" t="s">
        <v>77</v>
      </c>
      <c r="D12" s="122"/>
      <c r="E12" s="123"/>
      <c r="F12" s="28">
        <f>18700*5</f>
        <v>93500</v>
      </c>
      <c r="G12" s="26">
        <v>2</v>
      </c>
      <c r="I12" s="4"/>
    </row>
    <row r="13" spans="1:9" ht="20.399999999999999" customHeight="1" x14ac:dyDescent="0.45">
      <c r="A13" s="26">
        <v>5</v>
      </c>
      <c r="B13" s="27"/>
      <c r="C13" s="26" t="s">
        <v>66</v>
      </c>
      <c r="D13" s="122"/>
      <c r="E13" s="123"/>
      <c r="F13" s="28">
        <f>(F10+F11+F12)*0.1</f>
        <v>10682</v>
      </c>
      <c r="G13" s="26">
        <v>2</v>
      </c>
    </row>
    <row r="14" spans="1:9" ht="20.399999999999999" customHeight="1" x14ac:dyDescent="0.45">
      <c r="A14" s="26">
        <v>6</v>
      </c>
      <c r="B14" s="64" t="s">
        <v>72</v>
      </c>
      <c r="C14" s="26" t="s">
        <v>78</v>
      </c>
      <c r="D14" s="122" t="s">
        <v>86</v>
      </c>
      <c r="E14" s="123"/>
      <c r="F14" s="28">
        <v>1404</v>
      </c>
      <c r="G14" s="26">
        <v>3</v>
      </c>
    </row>
    <row r="15" spans="1:9" ht="20.399999999999999" customHeight="1" x14ac:dyDescent="0.45">
      <c r="A15" s="26">
        <v>7</v>
      </c>
      <c r="B15" s="24"/>
      <c r="C15" s="26" t="s">
        <v>81</v>
      </c>
      <c r="D15" s="122" t="s">
        <v>80</v>
      </c>
      <c r="E15" s="123"/>
      <c r="F15" s="28">
        <v>1128</v>
      </c>
      <c r="G15" s="26">
        <v>3</v>
      </c>
    </row>
    <row r="16" spans="1:9" ht="20.399999999999999" customHeight="1" x14ac:dyDescent="0.45">
      <c r="A16" s="26">
        <v>8</v>
      </c>
      <c r="B16" s="24"/>
      <c r="C16" s="26" t="s">
        <v>79</v>
      </c>
      <c r="D16" s="122" t="s">
        <v>85</v>
      </c>
      <c r="E16" s="123"/>
      <c r="F16" s="28">
        <v>829</v>
      </c>
      <c r="G16" s="26">
        <v>3</v>
      </c>
    </row>
    <row r="17" spans="1:7" ht="20.399999999999999" customHeight="1" x14ac:dyDescent="0.45">
      <c r="A17" s="16"/>
      <c r="B17" s="24"/>
      <c r="C17" s="26"/>
      <c r="D17" s="122"/>
      <c r="E17" s="123"/>
      <c r="F17" s="25"/>
      <c r="G17" s="16"/>
    </row>
    <row r="18" spans="1:7" ht="20.399999999999999" customHeight="1" x14ac:dyDescent="0.45">
      <c r="A18" s="16"/>
      <c r="B18" s="24"/>
      <c r="C18" s="16"/>
      <c r="D18" s="135"/>
      <c r="E18" s="136"/>
      <c r="F18" s="25"/>
      <c r="G18" s="16"/>
    </row>
    <row r="19" spans="1:7" ht="20.399999999999999" customHeight="1" x14ac:dyDescent="0.45">
      <c r="A19" s="16"/>
      <c r="B19" s="24"/>
      <c r="C19" s="16"/>
      <c r="D19" s="135"/>
      <c r="E19" s="136"/>
      <c r="F19" s="25"/>
      <c r="G19" s="16"/>
    </row>
    <row r="20" spans="1:7" ht="20.399999999999999" customHeight="1" x14ac:dyDescent="0.45">
      <c r="A20" s="16"/>
      <c r="B20" s="24"/>
      <c r="C20" s="16"/>
      <c r="D20" s="135"/>
      <c r="E20" s="136"/>
      <c r="F20" s="25"/>
      <c r="G20" s="16"/>
    </row>
    <row r="21" spans="1:7" ht="20.399999999999999" customHeight="1" x14ac:dyDescent="0.45">
      <c r="A21" s="16"/>
      <c r="B21" s="24"/>
      <c r="C21" s="16"/>
      <c r="D21" s="135"/>
      <c r="E21" s="136"/>
      <c r="F21" s="25"/>
      <c r="G21" s="16"/>
    </row>
    <row r="22" spans="1:7" ht="20.399999999999999" customHeight="1" x14ac:dyDescent="0.45">
      <c r="A22" s="16"/>
      <c r="B22" s="24"/>
      <c r="C22" s="16"/>
      <c r="D22" s="60"/>
      <c r="E22" s="61"/>
      <c r="F22" s="25"/>
      <c r="G22" s="16"/>
    </row>
    <row r="23" spans="1:7" ht="20.399999999999999" customHeight="1" x14ac:dyDescent="0.45">
      <c r="A23" s="125" t="s">
        <v>32</v>
      </c>
      <c r="B23" s="125"/>
      <c r="C23" s="125"/>
      <c r="D23" s="135"/>
      <c r="E23" s="136"/>
      <c r="F23" s="28">
        <f>SUM(F8:F21)</f>
        <v>448663</v>
      </c>
      <c r="G23" s="16"/>
    </row>
    <row r="24" spans="1:7" ht="20.399999999999999" customHeight="1" thickBot="1" x14ac:dyDescent="0.5">
      <c r="A24" s="116" t="s">
        <v>73</v>
      </c>
      <c r="B24" s="116"/>
      <c r="C24" s="116"/>
      <c r="D24" s="117" t="s">
        <v>82</v>
      </c>
      <c r="E24" s="117"/>
      <c r="F24" s="66">
        <v>3361</v>
      </c>
      <c r="G24" s="65"/>
    </row>
    <row r="25" spans="1:7" ht="20.399999999999999" customHeight="1" thickTop="1" x14ac:dyDescent="0.45">
      <c r="A25" s="118" t="s">
        <v>91</v>
      </c>
      <c r="B25" s="118"/>
      <c r="C25" s="118"/>
      <c r="D25" s="119" t="s">
        <v>74</v>
      </c>
      <c r="E25" s="119"/>
      <c r="F25" s="68">
        <v>62</v>
      </c>
      <c r="G25" s="41"/>
    </row>
    <row r="26" spans="1:7" ht="20.399999999999999" customHeight="1" x14ac:dyDescent="0.45">
      <c r="A26" s="118" t="s">
        <v>75</v>
      </c>
      <c r="B26" s="118"/>
      <c r="C26" s="118"/>
      <c r="D26" s="129"/>
      <c r="E26" s="130"/>
      <c r="F26" s="41"/>
      <c r="G26" s="41"/>
    </row>
    <row r="27" spans="1:7" ht="20.399999999999999" customHeight="1" x14ac:dyDescent="0.45">
      <c r="A27" s="126" t="s">
        <v>92</v>
      </c>
      <c r="B27" s="126"/>
      <c r="C27" s="126"/>
      <c r="D27" s="131" t="s">
        <v>76</v>
      </c>
      <c r="E27" s="132"/>
      <c r="F27" s="41"/>
      <c r="G27" s="41"/>
    </row>
    <row r="28" spans="1:7" ht="20.399999999999999" customHeight="1" x14ac:dyDescent="0.45">
      <c r="A28" s="126" t="s">
        <v>93</v>
      </c>
      <c r="B28" s="126"/>
      <c r="C28" s="126"/>
      <c r="D28" s="131"/>
      <c r="E28" s="132"/>
      <c r="F28" s="67">
        <f>F26*0.1</f>
        <v>0</v>
      </c>
      <c r="G28" s="42"/>
    </row>
    <row r="29" spans="1:7" ht="20.399999999999999" customHeight="1" x14ac:dyDescent="0.45">
      <c r="A29" s="30"/>
      <c r="B29" s="31"/>
      <c r="C29" s="30"/>
      <c r="D29" s="133"/>
      <c r="E29" s="133"/>
      <c r="F29" s="32"/>
      <c r="G29" s="30"/>
    </row>
    <row r="30" spans="1:7" ht="20.399999999999999" customHeight="1" thickBot="1" x14ac:dyDescent="0.5">
      <c r="A30" s="30"/>
      <c r="B30" s="31"/>
      <c r="C30" s="30"/>
      <c r="D30" s="133"/>
      <c r="E30" s="133"/>
      <c r="F30" s="32"/>
      <c r="G30" s="30"/>
    </row>
    <row r="31" spans="1:7" ht="22.2" customHeight="1" thickBot="1" x14ac:dyDescent="0.5">
      <c r="A31" s="30"/>
      <c r="B31" s="18" t="s">
        <v>46</v>
      </c>
      <c r="C31" s="80" t="s">
        <v>54</v>
      </c>
      <c r="D31" s="134"/>
      <c r="E31" s="134"/>
      <c r="F31" s="32"/>
      <c r="G31" s="30"/>
    </row>
    <row r="32" spans="1:7" ht="9.6" customHeight="1" x14ac:dyDescent="0.45">
      <c r="A32" s="30"/>
      <c r="B32" s="31"/>
      <c r="C32" s="30"/>
      <c r="D32" s="133"/>
      <c r="E32" s="133"/>
      <c r="F32" s="32"/>
      <c r="G32" s="30"/>
    </row>
    <row r="33" spans="1:7" ht="25.2" customHeight="1" x14ac:dyDescent="0.45">
      <c r="A33" s="49" t="s">
        <v>47</v>
      </c>
      <c r="B33" s="21" t="s">
        <v>48</v>
      </c>
      <c r="C33" s="21" t="s">
        <v>49</v>
      </c>
      <c r="D33" s="139" t="s">
        <v>88</v>
      </c>
      <c r="E33" s="139"/>
      <c r="F33" s="21" t="s">
        <v>50</v>
      </c>
      <c r="G33" s="48" t="s">
        <v>51</v>
      </c>
    </row>
    <row r="34" spans="1:7" ht="20.399999999999999" customHeight="1" x14ac:dyDescent="0.45">
      <c r="A34" s="26">
        <v>1</v>
      </c>
      <c r="B34" s="64" t="s">
        <v>72</v>
      </c>
      <c r="C34" s="26" t="s">
        <v>67</v>
      </c>
      <c r="D34" s="122" t="s">
        <v>99</v>
      </c>
      <c r="E34" s="123"/>
      <c r="F34" s="28">
        <v>76800</v>
      </c>
      <c r="G34" s="26">
        <v>1</v>
      </c>
    </row>
    <row r="35" spans="1:7" ht="20.399999999999999" customHeight="1" x14ac:dyDescent="0.45">
      <c r="A35" s="26">
        <v>2</v>
      </c>
      <c r="B35" s="64"/>
      <c r="C35" s="26" t="s">
        <v>97</v>
      </c>
      <c r="D35" s="122" t="s">
        <v>101</v>
      </c>
      <c r="E35" s="123"/>
      <c r="F35" s="28">
        <v>4800</v>
      </c>
      <c r="G35" s="26">
        <v>1</v>
      </c>
    </row>
    <row r="36" spans="1:7" ht="20.399999999999999" customHeight="1" x14ac:dyDescent="0.45">
      <c r="A36" s="26">
        <v>3</v>
      </c>
      <c r="B36" s="64" t="s">
        <v>72</v>
      </c>
      <c r="C36" s="26" t="s">
        <v>68</v>
      </c>
      <c r="D36" s="122" t="s">
        <v>100</v>
      </c>
      <c r="E36" s="123"/>
      <c r="F36" s="28">
        <v>105600</v>
      </c>
      <c r="G36" s="26">
        <v>2</v>
      </c>
    </row>
    <row r="37" spans="1:7" ht="20.399999999999999" customHeight="1" x14ac:dyDescent="0.45">
      <c r="A37" s="26">
        <v>4</v>
      </c>
      <c r="B37" s="64"/>
      <c r="C37" s="26" t="s">
        <v>98</v>
      </c>
      <c r="D37" s="122" t="s">
        <v>102</v>
      </c>
      <c r="E37" s="123"/>
      <c r="F37" s="28">
        <v>6600</v>
      </c>
      <c r="G37" s="26">
        <v>2</v>
      </c>
    </row>
    <row r="38" spans="1:7" ht="20.399999999999999" customHeight="1" x14ac:dyDescent="0.45">
      <c r="A38" s="26"/>
      <c r="B38" s="27"/>
      <c r="C38" s="26"/>
      <c r="D38" s="122"/>
      <c r="E38" s="123"/>
      <c r="F38" s="28"/>
      <c r="G38" s="26"/>
    </row>
    <row r="39" spans="1:7" ht="20.399999999999999" customHeight="1" x14ac:dyDescent="0.45">
      <c r="A39" s="125" t="s">
        <v>32</v>
      </c>
      <c r="B39" s="125"/>
      <c r="C39" s="125"/>
      <c r="D39" s="135"/>
      <c r="E39" s="136"/>
      <c r="F39" s="28">
        <f>SUM(F34:F38)</f>
        <v>193800</v>
      </c>
      <c r="G39" s="16"/>
    </row>
    <row r="40" spans="1:7" ht="20.399999999999999" customHeight="1" thickBot="1" x14ac:dyDescent="0.5">
      <c r="A40" s="116" t="s">
        <v>73</v>
      </c>
      <c r="B40" s="116"/>
      <c r="C40" s="116"/>
      <c r="D40" s="117" t="s">
        <v>84</v>
      </c>
      <c r="E40" s="117"/>
      <c r="F40" s="66">
        <v>0</v>
      </c>
      <c r="G40" s="65"/>
    </row>
    <row r="41" spans="1:7" ht="20.399999999999999" customHeight="1" thickTop="1" x14ac:dyDescent="0.45">
      <c r="A41" s="118" t="s">
        <v>91</v>
      </c>
      <c r="B41" s="118"/>
      <c r="C41" s="118"/>
      <c r="D41" s="137" t="s">
        <v>74</v>
      </c>
      <c r="E41" s="137"/>
      <c r="F41" s="68">
        <v>0</v>
      </c>
      <c r="G41" s="41"/>
    </row>
    <row r="42" spans="1:7" ht="20.399999999999999" customHeight="1" x14ac:dyDescent="0.45">
      <c r="A42" s="118" t="s">
        <v>75</v>
      </c>
      <c r="B42" s="118"/>
      <c r="C42" s="118"/>
      <c r="D42" s="127" t="s">
        <v>69</v>
      </c>
      <c r="E42" s="128"/>
      <c r="F42" s="29">
        <f>F34+F36</f>
        <v>182400</v>
      </c>
      <c r="G42" s="23"/>
    </row>
    <row r="43" spans="1:7" ht="20.399999999999999" customHeight="1" x14ac:dyDescent="0.45">
      <c r="A43" s="126" t="s">
        <v>92</v>
      </c>
      <c r="B43" s="126"/>
      <c r="C43" s="126"/>
      <c r="D43" s="131" t="s">
        <v>76</v>
      </c>
      <c r="E43" s="132"/>
      <c r="F43" s="69">
        <f>F42*0.1</f>
        <v>18240</v>
      </c>
      <c r="G43" s="23"/>
    </row>
    <row r="44" spans="1:7" ht="21" customHeight="1" x14ac:dyDescent="0.45">
      <c r="A44" s="126" t="s">
        <v>93</v>
      </c>
      <c r="B44" s="126"/>
      <c r="C44" s="126"/>
      <c r="D44" s="135"/>
      <c r="E44" s="136"/>
      <c r="F44" s="81">
        <f>F41+F43</f>
        <v>18240</v>
      </c>
      <c r="G44" s="16"/>
    </row>
  </sheetData>
  <sheetProtection algorithmName="SHA-512" hashValue="VpyTA66ATCVuHUUrPbRGKElRA436Ustm/x5CqJNyGeYmuL0aT7etmJyV3EiWlUwARHhg/5yeb0kEJwnn6SKiZw==" saltValue="uj2hMEk9mbJ/OJsX/+fJ/w==" spinCount="100000" sheet="1" objects="1" scenarios="1"/>
  <mergeCells count="52">
    <mergeCell ref="A27:C27"/>
    <mergeCell ref="D27:E27"/>
    <mergeCell ref="A43:C43"/>
    <mergeCell ref="D43:E43"/>
    <mergeCell ref="D33:E33"/>
    <mergeCell ref="D35:E35"/>
    <mergeCell ref="D37:E37"/>
    <mergeCell ref="E3:G3"/>
    <mergeCell ref="E4:G4"/>
    <mergeCell ref="E5:G5"/>
    <mergeCell ref="D8:E8"/>
    <mergeCell ref="D23:E23"/>
    <mergeCell ref="D13:E13"/>
    <mergeCell ref="D14:E14"/>
    <mergeCell ref="D15:E15"/>
    <mergeCell ref="D16:E16"/>
    <mergeCell ref="D44:E44"/>
    <mergeCell ref="A39:C39"/>
    <mergeCell ref="A44:C44"/>
    <mergeCell ref="A42:C42"/>
    <mergeCell ref="D34:E34"/>
    <mergeCell ref="D36:E36"/>
    <mergeCell ref="D38:E38"/>
    <mergeCell ref="D39:E39"/>
    <mergeCell ref="A40:C40"/>
    <mergeCell ref="D40:E40"/>
    <mergeCell ref="A41:C41"/>
    <mergeCell ref="D41:E41"/>
    <mergeCell ref="G2:H2"/>
    <mergeCell ref="A23:C23"/>
    <mergeCell ref="A26:C26"/>
    <mergeCell ref="A28:C28"/>
    <mergeCell ref="D42:E42"/>
    <mergeCell ref="D26:E26"/>
    <mergeCell ref="D28:E28"/>
    <mergeCell ref="D29:E29"/>
    <mergeCell ref="D30:E30"/>
    <mergeCell ref="D31:E31"/>
    <mergeCell ref="D32:E32"/>
    <mergeCell ref="D17:E17"/>
    <mergeCell ref="D18:E18"/>
    <mergeCell ref="D19:E19"/>
    <mergeCell ref="D20:E20"/>
    <mergeCell ref="D21:E21"/>
    <mergeCell ref="A24:C24"/>
    <mergeCell ref="D24:E24"/>
    <mergeCell ref="A25:C25"/>
    <mergeCell ref="D25:E25"/>
    <mergeCell ref="D9:E9"/>
    <mergeCell ref="D10:E10"/>
    <mergeCell ref="D11:E11"/>
    <mergeCell ref="D12:E12"/>
  </mergeCells>
  <phoneticPr fontId="2"/>
  <dataValidations count="1">
    <dataValidation type="list" allowBlank="1" showInputMessage="1" showErrorMessage="1" sqref="C6 C31">
      <formula1>$I$1:$I$12</formula1>
    </dataValidation>
  </dataValidations>
  <pageMargins left="0.70866141732283472" right="0.70866141732283472" top="0.74803149606299213" bottom="0.74803149606299213" header="0.31496062992125984" footer="0.31496062992125984"/>
  <pageSetup paperSize="9" scale="7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view="pageBreakPreview" zoomScale="80" zoomScaleNormal="100" zoomScaleSheetLayoutView="80" workbookViewId="0">
      <selection activeCell="F164" sqref="F164"/>
    </sheetView>
  </sheetViews>
  <sheetFormatPr defaultColWidth="8.69921875" defaultRowHeight="13.2" x14ac:dyDescent="0.45"/>
  <cols>
    <col min="1" max="1" width="3.69921875" style="1" customWidth="1"/>
    <col min="2" max="2" width="8" style="1" customWidth="1"/>
    <col min="3" max="3" width="28.19921875" style="1" customWidth="1"/>
    <col min="4" max="5" width="11.69921875" style="1" customWidth="1"/>
    <col min="6" max="6" width="10.09765625" style="1" customWidth="1"/>
    <col min="7" max="7" width="6.19921875" style="1" customWidth="1"/>
    <col min="8" max="16384" width="8.69921875" style="1"/>
  </cols>
  <sheetData>
    <row r="1" spans="1:9" ht="23.4" customHeight="1" x14ac:dyDescent="0.45">
      <c r="B1" s="1" t="s">
        <v>45</v>
      </c>
      <c r="I1" s="4" t="s">
        <v>52</v>
      </c>
    </row>
    <row r="2" spans="1:9" ht="28.95" customHeight="1" x14ac:dyDescent="0.45">
      <c r="B2" s="35"/>
      <c r="C2" s="36" t="s">
        <v>63</v>
      </c>
      <c r="D2" s="35"/>
      <c r="E2" s="35"/>
      <c r="F2" s="35"/>
      <c r="G2" s="35"/>
      <c r="I2" s="4" t="s">
        <v>53</v>
      </c>
    </row>
    <row r="3" spans="1:9" ht="20.399999999999999" customHeight="1" x14ac:dyDescent="0.45">
      <c r="B3" s="35"/>
      <c r="C3" s="35"/>
      <c r="D3" s="37" t="s">
        <v>35</v>
      </c>
      <c r="E3" s="140"/>
      <c r="F3" s="140"/>
      <c r="G3" s="140"/>
      <c r="I3" s="4" t="s">
        <v>54</v>
      </c>
    </row>
    <row r="4" spans="1:9" ht="20.399999999999999" customHeight="1" x14ac:dyDescent="0.45">
      <c r="B4" s="35"/>
      <c r="C4" s="35"/>
      <c r="D4" s="37" t="s">
        <v>36</v>
      </c>
      <c r="E4" s="140"/>
      <c r="F4" s="140"/>
      <c r="G4" s="140"/>
      <c r="I4" s="4" t="s">
        <v>55</v>
      </c>
    </row>
    <row r="5" spans="1:9" ht="20.399999999999999" customHeight="1" thickBot="1" x14ac:dyDescent="0.5">
      <c r="B5" s="35"/>
      <c r="C5" s="35"/>
      <c r="D5" s="37" t="s">
        <v>37</v>
      </c>
      <c r="E5" s="140"/>
      <c r="F5" s="140"/>
      <c r="G5" s="140"/>
      <c r="I5" s="3" t="s">
        <v>56</v>
      </c>
    </row>
    <row r="6" spans="1:9" ht="28.95" customHeight="1" thickBot="1" x14ac:dyDescent="0.5">
      <c r="B6" s="46" t="s">
        <v>46</v>
      </c>
      <c r="C6" s="38"/>
      <c r="D6" s="35"/>
      <c r="E6" s="35"/>
      <c r="F6" s="35"/>
      <c r="G6" s="35"/>
      <c r="I6" s="4" t="s">
        <v>57</v>
      </c>
    </row>
    <row r="7" spans="1:9" x14ac:dyDescent="0.45">
      <c r="B7" s="43"/>
      <c r="C7" s="43"/>
      <c r="D7" s="43"/>
      <c r="E7" s="43"/>
      <c r="F7" s="43"/>
      <c r="G7" s="44" t="s">
        <v>38</v>
      </c>
      <c r="I7" s="4" t="s">
        <v>58</v>
      </c>
    </row>
    <row r="8" spans="1:9" ht="26.4" customHeight="1" x14ac:dyDescent="0.45">
      <c r="A8" s="20" t="s">
        <v>71</v>
      </c>
      <c r="B8" s="45" t="s">
        <v>48</v>
      </c>
      <c r="C8" s="45" t="s">
        <v>49</v>
      </c>
      <c r="D8" s="139" t="s">
        <v>88</v>
      </c>
      <c r="E8" s="139"/>
      <c r="F8" s="45" t="s">
        <v>50</v>
      </c>
      <c r="G8" s="47" t="s">
        <v>51</v>
      </c>
      <c r="I8" s="4" t="s">
        <v>59</v>
      </c>
    </row>
    <row r="9" spans="1:9" ht="20.399999999999999" customHeight="1" x14ac:dyDescent="0.45">
      <c r="A9" s="42">
        <v>1</v>
      </c>
      <c r="B9" s="39"/>
      <c r="C9" s="37"/>
      <c r="D9" s="141"/>
      <c r="E9" s="142"/>
      <c r="F9" s="147"/>
      <c r="G9" s="37"/>
      <c r="I9" s="4" t="s">
        <v>60</v>
      </c>
    </row>
    <row r="10" spans="1:9" ht="20.399999999999999" customHeight="1" x14ac:dyDescent="0.45">
      <c r="A10" s="42">
        <v>2</v>
      </c>
      <c r="B10" s="39"/>
      <c r="C10" s="37"/>
      <c r="D10" s="141"/>
      <c r="E10" s="142"/>
      <c r="F10" s="147"/>
      <c r="G10" s="37"/>
      <c r="I10" s="4" t="s">
        <v>61</v>
      </c>
    </row>
    <row r="11" spans="1:9" ht="20.399999999999999" customHeight="1" x14ac:dyDescent="0.45">
      <c r="A11" s="42">
        <v>3</v>
      </c>
      <c r="B11" s="39"/>
      <c r="C11" s="37"/>
      <c r="D11" s="141"/>
      <c r="E11" s="142"/>
      <c r="F11" s="147"/>
      <c r="G11" s="37"/>
      <c r="I11" s="4" t="s">
        <v>62</v>
      </c>
    </row>
    <row r="12" spans="1:9" ht="20.399999999999999" customHeight="1" x14ac:dyDescent="0.45">
      <c r="A12" s="42">
        <v>4</v>
      </c>
      <c r="B12" s="39"/>
      <c r="C12" s="37"/>
      <c r="D12" s="141"/>
      <c r="E12" s="142"/>
      <c r="F12" s="147"/>
      <c r="G12" s="37"/>
      <c r="I12" s="4"/>
    </row>
    <row r="13" spans="1:9" ht="20.399999999999999" customHeight="1" x14ac:dyDescent="0.45">
      <c r="A13" s="42">
        <v>5</v>
      </c>
      <c r="B13" s="39"/>
      <c r="C13" s="37"/>
      <c r="D13" s="141"/>
      <c r="E13" s="142"/>
      <c r="F13" s="147"/>
      <c r="G13" s="37"/>
    </row>
    <row r="14" spans="1:9" ht="20.399999999999999" customHeight="1" x14ac:dyDescent="0.45">
      <c r="A14" s="42">
        <v>6</v>
      </c>
      <c r="B14" s="39"/>
      <c r="C14" s="37"/>
      <c r="D14" s="141"/>
      <c r="E14" s="142"/>
      <c r="F14" s="147"/>
      <c r="G14" s="37"/>
    </row>
    <row r="15" spans="1:9" ht="20.399999999999999" customHeight="1" x14ac:dyDescent="0.45">
      <c r="A15" s="42">
        <v>7</v>
      </c>
      <c r="B15" s="39"/>
      <c r="C15" s="37"/>
      <c r="D15" s="141"/>
      <c r="E15" s="142"/>
      <c r="F15" s="147"/>
      <c r="G15" s="37"/>
    </row>
    <row r="16" spans="1:9" ht="20.399999999999999" customHeight="1" x14ac:dyDescent="0.45">
      <c r="A16" s="42">
        <v>8</v>
      </c>
      <c r="B16" s="39"/>
      <c r="C16" s="37"/>
      <c r="D16" s="141"/>
      <c r="E16" s="142"/>
      <c r="F16" s="147"/>
      <c r="G16" s="37"/>
    </row>
    <row r="17" spans="1:7" ht="20.399999999999999" customHeight="1" x14ac:dyDescent="0.45">
      <c r="A17" s="42">
        <v>9</v>
      </c>
      <c r="B17" s="39"/>
      <c r="C17" s="37"/>
      <c r="D17" s="141"/>
      <c r="E17" s="142"/>
      <c r="F17" s="147"/>
      <c r="G17" s="37"/>
    </row>
    <row r="18" spans="1:7" ht="20.399999999999999" customHeight="1" x14ac:dyDescent="0.45">
      <c r="A18" s="42">
        <v>10</v>
      </c>
      <c r="B18" s="39"/>
      <c r="C18" s="37"/>
      <c r="D18" s="141"/>
      <c r="E18" s="142"/>
      <c r="F18" s="147"/>
      <c r="G18" s="37"/>
    </row>
    <row r="19" spans="1:7" ht="20.399999999999999" customHeight="1" x14ac:dyDescent="0.45">
      <c r="A19" s="42">
        <v>11</v>
      </c>
      <c r="B19" s="39"/>
      <c r="C19" s="37"/>
      <c r="D19" s="141"/>
      <c r="E19" s="142"/>
      <c r="F19" s="147"/>
      <c r="G19" s="37"/>
    </row>
    <row r="20" spans="1:7" ht="20.399999999999999" customHeight="1" x14ac:dyDescent="0.45">
      <c r="A20" s="42">
        <v>12</v>
      </c>
      <c r="B20" s="39"/>
      <c r="C20" s="37"/>
      <c r="D20" s="141"/>
      <c r="E20" s="142"/>
      <c r="F20" s="147"/>
      <c r="G20" s="37"/>
    </row>
    <row r="21" spans="1:7" ht="20.399999999999999" customHeight="1" x14ac:dyDescent="0.45">
      <c r="A21" s="42">
        <v>13</v>
      </c>
      <c r="B21" s="39"/>
      <c r="C21" s="37"/>
      <c r="D21" s="141"/>
      <c r="E21" s="142"/>
      <c r="F21" s="147"/>
      <c r="G21" s="37"/>
    </row>
    <row r="22" spans="1:7" ht="20.399999999999999" customHeight="1" x14ac:dyDescent="0.45">
      <c r="A22" s="42">
        <v>14</v>
      </c>
      <c r="B22" s="39"/>
      <c r="C22" s="37"/>
      <c r="D22" s="141"/>
      <c r="E22" s="142"/>
      <c r="F22" s="147"/>
      <c r="G22" s="37"/>
    </row>
    <row r="23" spans="1:7" ht="20.399999999999999" customHeight="1" x14ac:dyDescent="0.45">
      <c r="A23" s="42">
        <v>15</v>
      </c>
      <c r="B23" s="39"/>
      <c r="C23" s="37"/>
      <c r="D23" s="141"/>
      <c r="E23" s="142"/>
      <c r="F23" s="147"/>
      <c r="G23" s="37"/>
    </row>
    <row r="24" spans="1:7" ht="20.399999999999999" customHeight="1" x14ac:dyDescent="0.45">
      <c r="A24" s="42">
        <v>16</v>
      </c>
      <c r="B24" s="39"/>
      <c r="C24" s="37"/>
      <c r="D24" s="141"/>
      <c r="E24" s="142"/>
      <c r="F24" s="147"/>
      <c r="G24" s="37"/>
    </row>
    <row r="25" spans="1:7" ht="20.399999999999999" customHeight="1" x14ac:dyDescent="0.45">
      <c r="A25" s="42">
        <v>17</v>
      </c>
      <c r="B25" s="39"/>
      <c r="C25" s="37"/>
      <c r="D25" s="141"/>
      <c r="E25" s="142"/>
      <c r="F25" s="147"/>
      <c r="G25" s="37"/>
    </row>
    <row r="26" spans="1:7" ht="20.399999999999999" customHeight="1" x14ac:dyDescent="0.45">
      <c r="A26" s="42">
        <v>18</v>
      </c>
      <c r="B26" s="39"/>
      <c r="C26" s="37"/>
      <c r="D26" s="141"/>
      <c r="E26" s="142"/>
      <c r="F26" s="147"/>
      <c r="G26" s="37"/>
    </row>
    <row r="27" spans="1:7" ht="20.399999999999999" customHeight="1" x14ac:dyDescent="0.45">
      <c r="A27" s="42">
        <v>19</v>
      </c>
      <c r="B27" s="39"/>
      <c r="C27" s="37"/>
      <c r="D27" s="141"/>
      <c r="E27" s="142"/>
      <c r="F27" s="147"/>
      <c r="G27" s="37"/>
    </row>
    <row r="28" spans="1:7" ht="20.399999999999999" customHeight="1" x14ac:dyDescent="0.45">
      <c r="A28" s="42">
        <v>20</v>
      </c>
      <c r="B28" s="39"/>
      <c r="C28" s="37"/>
      <c r="D28" s="141"/>
      <c r="E28" s="142"/>
      <c r="F28" s="147"/>
      <c r="G28" s="37"/>
    </row>
    <row r="29" spans="1:7" ht="20.399999999999999" hidden="1" customHeight="1" x14ac:dyDescent="0.45">
      <c r="A29" s="42">
        <v>21</v>
      </c>
      <c r="B29" s="39"/>
      <c r="C29" s="37"/>
      <c r="D29" s="141"/>
      <c r="E29" s="142"/>
      <c r="F29" s="147"/>
      <c r="G29" s="37"/>
    </row>
    <row r="30" spans="1:7" ht="20.399999999999999" hidden="1" customHeight="1" x14ac:dyDescent="0.45">
      <c r="A30" s="42">
        <v>22</v>
      </c>
      <c r="B30" s="39"/>
      <c r="C30" s="37"/>
      <c r="D30" s="141"/>
      <c r="E30" s="142"/>
      <c r="F30" s="147"/>
      <c r="G30" s="37"/>
    </row>
    <row r="31" spans="1:7" ht="20.399999999999999" hidden="1" customHeight="1" x14ac:dyDescent="0.45">
      <c r="A31" s="42">
        <v>23</v>
      </c>
      <c r="B31" s="39"/>
      <c r="C31" s="37"/>
      <c r="D31" s="141"/>
      <c r="E31" s="142"/>
      <c r="F31" s="147"/>
      <c r="G31" s="37"/>
    </row>
    <row r="32" spans="1:7" ht="20.399999999999999" hidden="1" customHeight="1" x14ac:dyDescent="0.45">
      <c r="A32" s="42">
        <v>24</v>
      </c>
      <c r="B32" s="39"/>
      <c r="C32" s="37"/>
      <c r="D32" s="141"/>
      <c r="E32" s="142"/>
      <c r="F32" s="147"/>
      <c r="G32" s="37"/>
    </row>
    <row r="33" spans="1:7" ht="20.399999999999999" hidden="1" customHeight="1" x14ac:dyDescent="0.45">
      <c r="A33" s="42">
        <v>25</v>
      </c>
      <c r="B33" s="39"/>
      <c r="C33" s="37"/>
      <c r="D33" s="141"/>
      <c r="E33" s="142"/>
      <c r="F33" s="147"/>
      <c r="G33" s="37"/>
    </row>
    <row r="34" spans="1:7" ht="20.399999999999999" hidden="1" customHeight="1" x14ac:dyDescent="0.45">
      <c r="A34" s="42">
        <v>26</v>
      </c>
      <c r="B34" s="39"/>
      <c r="C34" s="37"/>
      <c r="D34" s="141"/>
      <c r="E34" s="142"/>
      <c r="F34" s="147"/>
      <c r="G34" s="37"/>
    </row>
    <row r="35" spans="1:7" ht="20.399999999999999" hidden="1" customHeight="1" x14ac:dyDescent="0.45">
      <c r="A35" s="42">
        <v>27</v>
      </c>
      <c r="B35" s="39"/>
      <c r="C35" s="37"/>
      <c r="D35" s="141"/>
      <c r="E35" s="142"/>
      <c r="F35" s="147"/>
      <c r="G35" s="37"/>
    </row>
    <row r="36" spans="1:7" ht="20.399999999999999" hidden="1" customHeight="1" x14ac:dyDescent="0.45">
      <c r="A36" s="42">
        <v>28</v>
      </c>
      <c r="B36" s="39"/>
      <c r="C36" s="37"/>
      <c r="D36" s="141"/>
      <c r="E36" s="142"/>
      <c r="F36" s="147"/>
      <c r="G36" s="37"/>
    </row>
    <row r="37" spans="1:7" ht="20.399999999999999" hidden="1" customHeight="1" x14ac:dyDescent="0.45">
      <c r="A37" s="42">
        <v>29</v>
      </c>
      <c r="B37" s="39"/>
      <c r="C37" s="37"/>
      <c r="D37" s="141"/>
      <c r="E37" s="142"/>
      <c r="F37" s="147"/>
      <c r="G37" s="37"/>
    </row>
    <row r="38" spans="1:7" ht="20.399999999999999" hidden="1" customHeight="1" x14ac:dyDescent="0.45">
      <c r="A38" s="42">
        <v>30</v>
      </c>
      <c r="B38" s="39"/>
      <c r="C38" s="37"/>
      <c r="D38" s="141"/>
      <c r="E38" s="142"/>
      <c r="F38" s="147"/>
      <c r="G38" s="37"/>
    </row>
    <row r="39" spans="1:7" ht="20.399999999999999" hidden="1" customHeight="1" x14ac:dyDescent="0.45">
      <c r="A39" s="42">
        <v>31</v>
      </c>
      <c r="B39" s="39"/>
      <c r="C39" s="37"/>
      <c r="D39" s="141"/>
      <c r="E39" s="142"/>
      <c r="F39" s="147"/>
      <c r="G39" s="37"/>
    </row>
    <row r="40" spans="1:7" ht="20.399999999999999" hidden="1" customHeight="1" x14ac:dyDescent="0.45">
      <c r="A40" s="42">
        <v>32</v>
      </c>
      <c r="B40" s="39"/>
      <c r="C40" s="37"/>
      <c r="D40" s="141"/>
      <c r="E40" s="142"/>
      <c r="F40" s="147"/>
      <c r="G40" s="37"/>
    </row>
    <row r="41" spans="1:7" ht="20.399999999999999" hidden="1" customHeight="1" x14ac:dyDescent="0.45">
      <c r="A41" s="42">
        <v>33</v>
      </c>
      <c r="B41" s="39"/>
      <c r="C41" s="37"/>
      <c r="D41" s="141"/>
      <c r="E41" s="142"/>
      <c r="F41" s="147"/>
      <c r="G41" s="37"/>
    </row>
    <row r="42" spans="1:7" ht="20.399999999999999" hidden="1" customHeight="1" x14ac:dyDescent="0.45">
      <c r="A42" s="42">
        <v>34</v>
      </c>
      <c r="B42" s="39"/>
      <c r="C42" s="37"/>
      <c r="D42" s="141"/>
      <c r="E42" s="142"/>
      <c r="F42" s="147"/>
      <c r="G42" s="37"/>
    </row>
    <row r="43" spans="1:7" ht="20.399999999999999" hidden="1" customHeight="1" x14ac:dyDescent="0.45">
      <c r="A43" s="42">
        <v>35</v>
      </c>
      <c r="B43" s="39"/>
      <c r="C43" s="37"/>
      <c r="D43" s="141"/>
      <c r="E43" s="142"/>
      <c r="F43" s="147"/>
      <c r="G43" s="37"/>
    </row>
    <row r="44" spans="1:7" ht="20.399999999999999" hidden="1" customHeight="1" x14ac:dyDescent="0.45">
      <c r="A44" s="42">
        <v>36</v>
      </c>
      <c r="B44" s="39"/>
      <c r="C44" s="37"/>
      <c r="D44" s="141"/>
      <c r="E44" s="142"/>
      <c r="F44" s="147"/>
      <c r="G44" s="37"/>
    </row>
    <row r="45" spans="1:7" ht="20.399999999999999" hidden="1" customHeight="1" x14ac:dyDescent="0.45">
      <c r="A45" s="42">
        <v>37</v>
      </c>
      <c r="B45" s="39"/>
      <c r="C45" s="37"/>
      <c r="D45" s="141"/>
      <c r="E45" s="142"/>
      <c r="F45" s="147"/>
      <c r="G45" s="37"/>
    </row>
    <row r="46" spans="1:7" ht="20.399999999999999" hidden="1" customHeight="1" x14ac:dyDescent="0.45">
      <c r="A46" s="42">
        <v>38</v>
      </c>
      <c r="B46" s="39"/>
      <c r="C46" s="37"/>
      <c r="D46" s="141"/>
      <c r="E46" s="142"/>
      <c r="F46" s="147"/>
      <c r="G46" s="37"/>
    </row>
    <row r="47" spans="1:7" ht="20.399999999999999" hidden="1" customHeight="1" x14ac:dyDescent="0.45">
      <c r="A47" s="42">
        <v>39</v>
      </c>
      <c r="B47" s="39"/>
      <c r="C47" s="37"/>
      <c r="D47" s="141"/>
      <c r="E47" s="142"/>
      <c r="F47" s="147"/>
      <c r="G47" s="37"/>
    </row>
    <row r="48" spans="1:7" ht="20.399999999999999" hidden="1" customHeight="1" x14ac:dyDescent="0.45">
      <c r="A48" s="42">
        <v>40</v>
      </c>
      <c r="B48" s="39"/>
      <c r="C48" s="37"/>
      <c r="D48" s="141"/>
      <c r="E48" s="142"/>
      <c r="F48" s="147"/>
      <c r="G48" s="37"/>
    </row>
    <row r="49" spans="1:7" ht="20.399999999999999" hidden="1" customHeight="1" x14ac:dyDescent="0.45">
      <c r="A49" s="42">
        <v>41</v>
      </c>
      <c r="B49" s="39"/>
      <c r="C49" s="37"/>
      <c r="D49" s="141"/>
      <c r="E49" s="142"/>
      <c r="F49" s="147"/>
      <c r="G49" s="37"/>
    </row>
    <row r="50" spans="1:7" ht="20.399999999999999" hidden="1" customHeight="1" x14ac:dyDescent="0.45">
      <c r="A50" s="42">
        <v>42</v>
      </c>
      <c r="B50" s="39"/>
      <c r="C50" s="37"/>
      <c r="D50" s="141"/>
      <c r="E50" s="142"/>
      <c r="F50" s="147"/>
      <c r="G50" s="37"/>
    </row>
    <row r="51" spans="1:7" ht="20.399999999999999" hidden="1" customHeight="1" x14ac:dyDescent="0.45">
      <c r="A51" s="42">
        <v>43</v>
      </c>
      <c r="B51" s="39"/>
      <c r="C51" s="37"/>
      <c r="D51" s="141"/>
      <c r="E51" s="142"/>
      <c r="F51" s="147"/>
      <c r="G51" s="37"/>
    </row>
    <row r="52" spans="1:7" ht="20.399999999999999" hidden="1" customHeight="1" x14ac:dyDescent="0.45">
      <c r="A52" s="42">
        <v>44</v>
      </c>
      <c r="B52" s="39"/>
      <c r="C52" s="37"/>
      <c r="D52" s="141"/>
      <c r="E52" s="142"/>
      <c r="F52" s="147"/>
      <c r="G52" s="37"/>
    </row>
    <row r="53" spans="1:7" ht="20.399999999999999" hidden="1" customHeight="1" x14ac:dyDescent="0.45">
      <c r="A53" s="42">
        <v>45</v>
      </c>
      <c r="B53" s="39"/>
      <c r="C53" s="37"/>
      <c r="D53" s="141"/>
      <c r="E53" s="142"/>
      <c r="F53" s="147"/>
      <c r="G53" s="37"/>
    </row>
    <row r="54" spans="1:7" ht="20.399999999999999" hidden="1" customHeight="1" x14ac:dyDescent="0.45">
      <c r="A54" s="42">
        <v>46</v>
      </c>
      <c r="B54" s="39"/>
      <c r="C54" s="37"/>
      <c r="D54" s="141"/>
      <c r="E54" s="142"/>
      <c r="F54" s="147"/>
      <c r="G54" s="37"/>
    </row>
    <row r="55" spans="1:7" ht="20.399999999999999" hidden="1" customHeight="1" x14ac:dyDescent="0.45">
      <c r="A55" s="42">
        <v>47</v>
      </c>
      <c r="B55" s="39"/>
      <c r="C55" s="37"/>
      <c r="D55" s="141"/>
      <c r="E55" s="142"/>
      <c r="F55" s="147"/>
      <c r="G55" s="37"/>
    </row>
    <row r="56" spans="1:7" ht="20.399999999999999" hidden="1" customHeight="1" x14ac:dyDescent="0.45">
      <c r="A56" s="42">
        <v>48</v>
      </c>
      <c r="B56" s="39"/>
      <c r="C56" s="37"/>
      <c r="D56" s="141"/>
      <c r="E56" s="142"/>
      <c r="F56" s="147"/>
      <c r="G56" s="37"/>
    </row>
    <row r="57" spans="1:7" ht="20.399999999999999" hidden="1" customHeight="1" x14ac:dyDescent="0.45">
      <c r="A57" s="42">
        <v>49</v>
      </c>
      <c r="B57" s="39"/>
      <c r="C57" s="37"/>
      <c r="D57" s="141"/>
      <c r="E57" s="142"/>
      <c r="F57" s="147"/>
      <c r="G57" s="37"/>
    </row>
    <row r="58" spans="1:7" ht="20.399999999999999" hidden="1" customHeight="1" x14ac:dyDescent="0.45">
      <c r="A58" s="42">
        <v>50</v>
      </c>
      <c r="B58" s="39"/>
      <c r="C58" s="37"/>
      <c r="D58" s="141"/>
      <c r="E58" s="142"/>
      <c r="F58" s="147"/>
      <c r="G58" s="37"/>
    </row>
    <row r="59" spans="1:7" ht="20.399999999999999" hidden="1" customHeight="1" x14ac:dyDescent="0.45">
      <c r="A59" s="42">
        <v>51</v>
      </c>
      <c r="B59" s="39"/>
      <c r="C59" s="37"/>
      <c r="D59" s="141"/>
      <c r="E59" s="142"/>
      <c r="F59" s="147"/>
      <c r="G59" s="37"/>
    </row>
    <row r="60" spans="1:7" ht="20.399999999999999" hidden="1" customHeight="1" x14ac:dyDescent="0.45">
      <c r="A60" s="42">
        <v>52</v>
      </c>
      <c r="B60" s="39"/>
      <c r="C60" s="37"/>
      <c r="D60" s="141"/>
      <c r="E60" s="142"/>
      <c r="F60" s="147"/>
      <c r="G60" s="37"/>
    </row>
    <row r="61" spans="1:7" ht="20.399999999999999" hidden="1" customHeight="1" x14ac:dyDescent="0.45">
      <c r="A61" s="42">
        <v>53</v>
      </c>
      <c r="B61" s="39"/>
      <c r="C61" s="37"/>
      <c r="D61" s="141"/>
      <c r="E61" s="142"/>
      <c r="F61" s="147"/>
      <c r="G61" s="37"/>
    </row>
    <row r="62" spans="1:7" ht="20.399999999999999" hidden="1" customHeight="1" x14ac:dyDescent="0.45">
      <c r="A62" s="42">
        <v>54</v>
      </c>
      <c r="B62" s="39"/>
      <c r="C62" s="37"/>
      <c r="D62" s="141"/>
      <c r="E62" s="142"/>
      <c r="F62" s="147"/>
      <c r="G62" s="37"/>
    </row>
    <row r="63" spans="1:7" ht="20.399999999999999" hidden="1" customHeight="1" x14ac:dyDescent="0.45">
      <c r="A63" s="42">
        <v>55</v>
      </c>
      <c r="B63" s="39"/>
      <c r="C63" s="37"/>
      <c r="D63" s="141"/>
      <c r="E63" s="142"/>
      <c r="F63" s="147"/>
      <c r="G63" s="37"/>
    </row>
    <row r="64" spans="1:7" ht="20.399999999999999" hidden="1" customHeight="1" x14ac:dyDescent="0.45">
      <c r="A64" s="42">
        <v>56</v>
      </c>
      <c r="B64" s="39"/>
      <c r="C64" s="37"/>
      <c r="D64" s="141"/>
      <c r="E64" s="142"/>
      <c r="F64" s="147"/>
      <c r="G64" s="37"/>
    </row>
    <row r="65" spans="1:7" ht="20.399999999999999" hidden="1" customHeight="1" x14ac:dyDescent="0.45">
      <c r="A65" s="42">
        <v>57</v>
      </c>
      <c r="B65" s="39"/>
      <c r="C65" s="37"/>
      <c r="D65" s="141"/>
      <c r="E65" s="142"/>
      <c r="F65" s="147"/>
      <c r="G65" s="37"/>
    </row>
    <row r="66" spans="1:7" ht="20.399999999999999" hidden="1" customHeight="1" x14ac:dyDescent="0.45">
      <c r="A66" s="42">
        <v>58</v>
      </c>
      <c r="B66" s="39"/>
      <c r="C66" s="37"/>
      <c r="D66" s="141"/>
      <c r="E66" s="142"/>
      <c r="F66" s="147"/>
      <c r="G66" s="37"/>
    </row>
    <row r="67" spans="1:7" ht="20.399999999999999" hidden="1" customHeight="1" x14ac:dyDescent="0.45">
      <c r="A67" s="42">
        <v>59</v>
      </c>
      <c r="B67" s="39"/>
      <c r="C67" s="37"/>
      <c r="D67" s="141"/>
      <c r="E67" s="142"/>
      <c r="F67" s="147"/>
      <c r="G67" s="37"/>
    </row>
    <row r="68" spans="1:7" ht="20.399999999999999" hidden="1" customHeight="1" x14ac:dyDescent="0.45">
      <c r="A68" s="42">
        <v>60</v>
      </c>
      <c r="B68" s="39"/>
      <c r="C68" s="37"/>
      <c r="D68" s="141"/>
      <c r="E68" s="142"/>
      <c r="F68" s="147"/>
      <c r="G68" s="37"/>
    </row>
    <row r="69" spans="1:7" ht="20.399999999999999" hidden="1" customHeight="1" x14ac:dyDescent="0.45">
      <c r="A69" s="42">
        <v>61</v>
      </c>
      <c r="B69" s="39"/>
      <c r="C69" s="37"/>
      <c r="D69" s="141"/>
      <c r="E69" s="142"/>
      <c r="F69" s="147"/>
      <c r="G69" s="37"/>
    </row>
    <row r="70" spans="1:7" ht="20.399999999999999" hidden="1" customHeight="1" x14ac:dyDescent="0.45">
      <c r="A70" s="42">
        <v>62</v>
      </c>
      <c r="B70" s="39"/>
      <c r="C70" s="37"/>
      <c r="D70" s="141"/>
      <c r="E70" s="142"/>
      <c r="F70" s="147"/>
      <c r="G70" s="37"/>
    </row>
    <row r="71" spans="1:7" ht="20.399999999999999" hidden="1" customHeight="1" x14ac:dyDescent="0.45">
      <c r="A71" s="42">
        <v>63</v>
      </c>
      <c r="B71" s="39"/>
      <c r="C71" s="37"/>
      <c r="D71" s="141"/>
      <c r="E71" s="142"/>
      <c r="F71" s="147"/>
      <c r="G71" s="37"/>
    </row>
    <row r="72" spans="1:7" ht="20.399999999999999" hidden="1" customHeight="1" x14ac:dyDescent="0.45">
      <c r="A72" s="42">
        <v>64</v>
      </c>
      <c r="B72" s="39"/>
      <c r="C72" s="37"/>
      <c r="D72" s="141"/>
      <c r="E72" s="142"/>
      <c r="F72" s="147"/>
      <c r="G72" s="37"/>
    </row>
    <row r="73" spans="1:7" ht="20.399999999999999" hidden="1" customHeight="1" x14ac:dyDescent="0.45">
      <c r="A73" s="42">
        <v>65</v>
      </c>
      <c r="B73" s="39"/>
      <c r="C73" s="37"/>
      <c r="D73" s="141"/>
      <c r="E73" s="142"/>
      <c r="F73" s="147"/>
      <c r="G73" s="37"/>
    </row>
    <row r="74" spans="1:7" ht="20.399999999999999" hidden="1" customHeight="1" x14ac:dyDescent="0.45">
      <c r="A74" s="42">
        <v>66</v>
      </c>
      <c r="B74" s="39"/>
      <c r="C74" s="37"/>
      <c r="D74" s="141"/>
      <c r="E74" s="142"/>
      <c r="F74" s="147"/>
      <c r="G74" s="37"/>
    </row>
    <row r="75" spans="1:7" ht="20.399999999999999" hidden="1" customHeight="1" x14ac:dyDescent="0.45">
      <c r="A75" s="42">
        <v>67</v>
      </c>
      <c r="B75" s="39"/>
      <c r="C75" s="37"/>
      <c r="D75" s="141"/>
      <c r="E75" s="142"/>
      <c r="F75" s="147"/>
      <c r="G75" s="37"/>
    </row>
    <row r="76" spans="1:7" ht="20.399999999999999" hidden="1" customHeight="1" x14ac:dyDescent="0.45">
      <c r="A76" s="42">
        <v>68</v>
      </c>
      <c r="B76" s="39"/>
      <c r="C76" s="37"/>
      <c r="D76" s="141"/>
      <c r="E76" s="142"/>
      <c r="F76" s="147"/>
      <c r="G76" s="37"/>
    </row>
    <row r="77" spans="1:7" ht="20.399999999999999" hidden="1" customHeight="1" x14ac:dyDescent="0.45">
      <c r="A77" s="42">
        <v>69</v>
      </c>
      <c r="B77" s="39"/>
      <c r="C77" s="37"/>
      <c r="D77" s="141"/>
      <c r="E77" s="142"/>
      <c r="F77" s="147"/>
      <c r="G77" s="37"/>
    </row>
    <row r="78" spans="1:7" ht="20.399999999999999" hidden="1" customHeight="1" x14ac:dyDescent="0.45">
      <c r="A78" s="42">
        <v>70</v>
      </c>
      <c r="B78" s="39"/>
      <c r="C78" s="37"/>
      <c r="D78" s="141"/>
      <c r="E78" s="142"/>
      <c r="F78" s="147"/>
      <c r="G78" s="37"/>
    </row>
    <row r="79" spans="1:7" ht="20.399999999999999" hidden="1" customHeight="1" x14ac:dyDescent="0.45">
      <c r="A79" s="42">
        <v>71</v>
      </c>
      <c r="B79" s="39"/>
      <c r="C79" s="37"/>
      <c r="D79" s="141"/>
      <c r="E79" s="142"/>
      <c r="F79" s="147"/>
      <c r="G79" s="37"/>
    </row>
    <row r="80" spans="1:7" ht="20.399999999999999" hidden="1" customHeight="1" x14ac:dyDescent="0.45">
      <c r="A80" s="42">
        <v>72</v>
      </c>
      <c r="B80" s="39"/>
      <c r="C80" s="37"/>
      <c r="D80" s="141"/>
      <c r="E80" s="142"/>
      <c r="F80" s="147"/>
      <c r="G80" s="37"/>
    </row>
    <row r="81" spans="1:7" ht="20.399999999999999" hidden="1" customHeight="1" x14ac:dyDescent="0.45">
      <c r="A81" s="42">
        <v>73</v>
      </c>
      <c r="B81" s="39"/>
      <c r="C81" s="37"/>
      <c r="D81" s="141"/>
      <c r="E81" s="142"/>
      <c r="F81" s="147"/>
      <c r="G81" s="37"/>
    </row>
    <row r="82" spans="1:7" ht="20.399999999999999" hidden="1" customHeight="1" x14ac:dyDescent="0.45">
      <c r="A82" s="42">
        <v>74</v>
      </c>
      <c r="B82" s="39"/>
      <c r="C82" s="37"/>
      <c r="D82" s="141"/>
      <c r="E82" s="142"/>
      <c r="F82" s="147"/>
      <c r="G82" s="37"/>
    </row>
    <row r="83" spans="1:7" ht="20.399999999999999" hidden="1" customHeight="1" x14ac:dyDescent="0.45">
      <c r="A83" s="42">
        <v>75</v>
      </c>
      <c r="B83" s="39"/>
      <c r="C83" s="37"/>
      <c r="D83" s="141"/>
      <c r="E83" s="142"/>
      <c r="F83" s="147"/>
      <c r="G83" s="37"/>
    </row>
    <row r="84" spans="1:7" ht="20.399999999999999" hidden="1" customHeight="1" x14ac:dyDescent="0.45">
      <c r="A84" s="42">
        <v>76</v>
      </c>
      <c r="B84" s="39"/>
      <c r="C84" s="37"/>
      <c r="D84" s="141"/>
      <c r="E84" s="142"/>
      <c r="F84" s="147"/>
      <c r="G84" s="37"/>
    </row>
    <row r="85" spans="1:7" ht="20.399999999999999" hidden="1" customHeight="1" x14ac:dyDescent="0.45">
      <c r="A85" s="42">
        <v>77</v>
      </c>
      <c r="B85" s="39"/>
      <c r="C85" s="37"/>
      <c r="D85" s="141"/>
      <c r="E85" s="142"/>
      <c r="F85" s="147"/>
      <c r="G85" s="37"/>
    </row>
    <row r="86" spans="1:7" ht="20.399999999999999" hidden="1" customHeight="1" x14ac:dyDescent="0.45">
      <c r="A86" s="42">
        <v>78</v>
      </c>
      <c r="B86" s="39"/>
      <c r="C86" s="37"/>
      <c r="D86" s="141"/>
      <c r="E86" s="142"/>
      <c r="F86" s="147"/>
      <c r="G86" s="37"/>
    </row>
    <row r="87" spans="1:7" ht="20.399999999999999" hidden="1" customHeight="1" x14ac:dyDescent="0.45">
      <c r="A87" s="42">
        <v>79</v>
      </c>
      <c r="B87" s="39"/>
      <c r="C87" s="37"/>
      <c r="D87" s="141"/>
      <c r="E87" s="142"/>
      <c r="F87" s="147"/>
      <c r="G87" s="37"/>
    </row>
    <row r="88" spans="1:7" ht="20.399999999999999" hidden="1" customHeight="1" x14ac:dyDescent="0.45">
      <c r="A88" s="42">
        <v>80</v>
      </c>
      <c r="B88" s="39"/>
      <c r="C88" s="37"/>
      <c r="D88" s="141"/>
      <c r="E88" s="142"/>
      <c r="F88" s="147"/>
      <c r="G88" s="37"/>
    </row>
    <row r="89" spans="1:7" ht="20.399999999999999" hidden="1" customHeight="1" x14ac:dyDescent="0.45">
      <c r="A89" s="42">
        <v>81</v>
      </c>
      <c r="B89" s="39"/>
      <c r="C89" s="37"/>
      <c r="D89" s="141"/>
      <c r="E89" s="142"/>
      <c r="F89" s="147"/>
      <c r="G89" s="37"/>
    </row>
    <row r="90" spans="1:7" ht="20.399999999999999" hidden="1" customHeight="1" x14ac:dyDescent="0.45">
      <c r="A90" s="42">
        <v>82</v>
      </c>
      <c r="B90" s="39"/>
      <c r="C90" s="37"/>
      <c r="D90" s="141"/>
      <c r="E90" s="142"/>
      <c r="F90" s="147"/>
      <c r="G90" s="37"/>
    </row>
    <row r="91" spans="1:7" ht="20.399999999999999" hidden="1" customHeight="1" x14ac:dyDescent="0.45">
      <c r="A91" s="42">
        <v>83</v>
      </c>
      <c r="B91" s="39"/>
      <c r="C91" s="37"/>
      <c r="D91" s="141"/>
      <c r="E91" s="142"/>
      <c r="F91" s="147"/>
      <c r="G91" s="37"/>
    </row>
    <row r="92" spans="1:7" ht="20.399999999999999" hidden="1" customHeight="1" x14ac:dyDescent="0.45">
      <c r="A92" s="42">
        <v>84</v>
      </c>
      <c r="B92" s="39"/>
      <c r="C92" s="37"/>
      <c r="D92" s="141"/>
      <c r="E92" s="142"/>
      <c r="F92" s="147"/>
      <c r="G92" s="37"/>
    </row>
    <row r="93" spans="1:7" ht="20.399999999999999" hidden="1" customHeight="1" x14ac:dyDescent="0.45">
      <c r="A93" s="42">
        <v>85</v>
      </c>
      <c r="B93" s="39"/>
      <c r="C93" s="37"/>
      <c r="D93" s="141"/>
      <c r="E93" s="142"/>
      <c r="F93" s="147"/>
      <c r="G93" s="37"/>
    </row>
    <row r="94" spans="1:7" ht="20.399999999999999" hidden="1" customHeight="1" x14ac:dyDescent="0.45">
      <c r="A94" s="42">
        <v>86</v>
      </c>
      <c r="B94" s="39"/>
      <c r="C94" s="37"/>
      <c r="D94" s="141"/>
      <c r="E94" s="142"/>
      <c r="F94" s="147"/>
      <c r="G94" s="37"/>
    </row>
    <row r="95" spans="1:7" ht="20.399999999999999" hidden="1" customHeight="1" x14ac:dyDescent="0.45">
      <c r="A95" s="42">
        <v>87</v>
      </c>
      <c r="B95" s="39"/>
      <c r="C95" s="37"/>
      <c r="D95" s="141"/>
      <c r="E95" s="142"/>
      <c r="F95" s="147"/>
      <c r="G95" s="37"/>
    </row>
    <row r="96" spans="1:7" ht="20.399999999999999" hidden="1" customHeight="1" x14ac:dyDescent="0.45">
      <c r="A96" s="42">
        <v>88</v>
      </c>
      <c r="B96" s="39"/>
      <c r="C96" s="37"/>
      <c r="D96" s="141"/>
      <c r="E96" s="142"/>
      <c r="F96" s="147"/>
      <c r="G96" s="37"/>
    </row>
    <row r="97" spans="1:7" ht="20.399999999999999" hidden="1" customHeight="1" x14ac:dyDescent="0.45">
      <c r="A97" s="42">
        <v>89</v>
      </c>
      <c r="B97" s="39"/>
      <c r="C97" s="37"/>
      <c r="D97" s="141"/>
      <c r="E97" s="142"/>
      <c r="F97" s="147"/>
      <c r="G97" s="37"/>
    </row>
    <row r="98" spans="1:7" ht="20.399999999999999" hidden="1" customHeight="1" x14ac:dyDescent="0.45">
      <c r="A98" s="42">
        <v>90</v>
      </c>
      <c r="B98" s="39"/>
      <c r="C98" s="37"/>
      <c r="D98" s="141"/>
      <c r="E98" s="142"/>
      <c r="F98" s="147"/>
      <c r="G98" s="37"/>
    </row>
    <row r="99" spans="1:7" ht="20.399999999999999" hidden="1" customHeight="1" x14ac:dyDescent="0.45">
      <c r="A99" s="42">
        <v>91</v>
      </c>
      <c r="B99" s="39"/>
      <c r="C99" s="37"/>
      <c r="D99" s="141"/>
      <c r="E99" s="142"/>
      <c r="F99" s="147"/>
      <c r="G99" s="37"/>
    </row>
    <row r="100" spans="1:7" ht="20.399999999999999" hidden="1" customHeight="1" x14ac:dyDescent="0.45">
      <c r="A100" s="42">
        <v>92</v>
      </c>
      <c r="B100" s="39"/>
      <c r="C100" s="37"/>
      <c r="D100" s="141"/>
      <c r="E100" s="142"/>
      <c r="F100" s="147"/>
      <c r="G100" s="37"/>
    </row>
    <row r="101" spans="1:7" ht="20.399999999999999" hidden="1" customHeight="1" x14ac:dyDescent="0.45">
      <c r="A101" s="42">
        <v>93</v>
      </c>
      <c r="B101" s="39"/>
      <c r="C101" s="37"/>
      <c r="D101" s="141"/>
      <c r="E101" s="142"/>
      <c r="F101" s="147"/>
      <c r="G101" s="37"/>
    </row>
    <row r="102" spans="1:7" ht="20.399999999999999" hidden="1" customHeight="1" x14ac:dyDescent="0.45">
      <c r="A102" s="42">
        <v>94</v>
      </c>
      <c r="B102" s="39"/>
      <c r="C102" s="37"/>
      <c r="D102" s="141"/>
      <c r="E102" s="142"/>
      <c r="F102" s="147"/>
      <c r="G102" s="37"/>
    </row>
    <row r="103" spans="1:7" ht="20.399999999999999" hidden="1" customHeight="1" x14ac:dyDescent="0.45">
      <c r="A103" s="42">
        <v>95</v>
      </c>
      <c r="B103" s="39"/>
      <c r="C103" s="37"/>
      <c r="D103" s="141"/>
      <c r="E103" s="142"/>
      <c r="F103" s="147"/>
      <c r="G103" s="37"/>
    </row>
    <row r="104" spans="1:7" ht="20.399999999999999" hidden="1" customHeight="1" x14ac:dyDescent="0.45">
      <c r="A104" s="42">
        <v>96</v>
      </c>
      <c r="B104" s="39"/>
      <c r="C104" s="37"/>
      <c r="D104" s="141"/>
      <c r="E104" s="142"/>
      <c r="F104" s="147"/>
      <c r="G104" s="37"/>
    </row>
    <row r="105" spans="1:7" ht="20.399999999999999" hidden="1" customHeight="1" x14ac:dyDescent="0.45">
      <c r="A105" s="42">
        <v>97</v>
      </c>
      <c r="B105" s="39"/>
      <c r="C105" s="37"/>
      <c r="D105" s="141"/>
      <c r="E105" s="142"/>
      <c r="F105" s="147"/>
      <c r="G105" s="37"/>
    </row>
    <row r="106" spans="1:7" ht="20.399999999999999" hidden="1" customHeight="1" x14ac:dyDescent="0.45">
      <c r="A106" s="42">
        <v>98</v>
      </c>
      <c r="B106" s="39"/>
      <c r="C106" s="37"/>
      <c r="D106" s="141"/>
      <c r="E106" s="142"/>
      <c r="F106" s="147"/>
      <c r="G106" s="37"/>
    </row>
    <row r="107" spans="1:7" ht="20.399999999999999" hidden="1" customHeight="1" x14ac:dyDescent="0.45">
      <c r="A107" s="42">
        <v>99</v>
      </c>
      <c r="B107" s="39"/>
      <c r="C107" s="37"/>
      <c r="D107" s="141"/>
      <c r="E107" s="142"/>
      <c r="F107" s="147"/>
      <c r="G107" s="37"/>
    </row>
    <row r="108" spans="1:7" ht="20.399999999999999" hidden="1" customHeight="1" x14ac:dyDescent="0.45">
      <c r="A108" s="42">
        <v>100</v>
      </c>
      <c r="B108" s="39"/>
      <c r="C108" s="37"/>
      <c r="D108" s="141"/>
      <c r="E108" s="142"/>
      <c r="F108" s="147"/>
      <c r="G108" s="37"/>
    </row>
    <row r="109" spans="1:7" ht="20.399999999999999" hidden="1" customHeight="1" x14ac:dyDescent="0.45">
      <c r="A109" s="42">
        <v>101</v>
      </c>
      <c r="B109" s="39"/>
      <c r="C109" s="37"/>
      <c r="D109" s="141"/>
      <c r="E109" s="142"/>
      <c r="F109" s="147"/>
      <c r="G109" s="37"/>
    </row>
    <row r="110" spans="1:7" ht="20.399999999999999" hidden="1" customHeight="1" x14ac:dyDescent="0.45">
      <c r="A110" s="42">
        <v>102</v>
      </c>
      <c r="B110" s="39"/>
      <c r="C110" s="37"/>
      <c r="D110" s="141"/>
      <c r="E110" s="142"/>
      <c r="F110" s="147"/>
      <c r="G110" s="37"/>
    </row>
    <row r="111" spans="1:7" ht="20.399999999999999" hidden="1" customHeight="1" x14ac:dyDescent="0.45">
      <c r="A111" s="42">
        <v>103</v>
      </c>
      <c r="B111" s="39"/>
      <c r="C111" s="37"/>
      <c r="D111" s="141"/>
      <c r="E111" s="142"/>
      <c r="F111" s="147"/>
      <c r="G111" s="37"/>
    </row>
    <row r="112" spans="1:7" ht="20.399999999999999" hidden="1" customHeight="1" x14ac:dyDescent="0.45">
      <c r="A112" s="42">
        <v>104</v>
      </c>
      <c r="B112" s="39"/>
      <c r="C112" s="37"/>
      <c r="D112" s="141"/>
      <c r="E112" s="142"/>
      <c r="F112" s="147"/>
      <c r="G112" s="37"/>
    </row>
    <row r="113" spans="1:7" ht="20.399999999999999" hidden="1" customHeight="1" x14ac:dyDescent="0.45">
      <c r="A113" s="42">
        <v>105</v>
      </c>
      <c r="B113" s="39"/>
      <c r="C113" s="37"/>
      <c r="D113" s="141"/>
      <c r="E113" s="142"/>
      <c r="F113" s="147"/>
      <c r="G113" s="37"/>
    </row>
    <row r="114" spans="1:7" ht="20.399999999999999" hidden="1" customHeight="1" x14ac:dyDescent="0.45">
      <c r="A114" s="42">
        <v>106</v>
      </c>
      <c r="B114" s="39"/>
      <c r="C114" s="37"/>
      <c r="D114" s="141"/>
      <c r="E114" s="142"/>
      <c r="F114" s="147"/>
      <c r="G114" s="37"/>
    </row>
    <row r="115" spans="1:7" ht="20.399999999999999" hidden="1" customHeight="1" x14ac:dyDescent="0.45">
      <c r="A115" s="42">
        <v>107</v>
      </c>
      <c r="B115" s="39"/>
      <c r="C115" s="37"/>
      <c r="D115" s="141"/>
      <c r="E115" s="142"/>
      <c r="F115" s="147"/>
      <c r="G115" s="37"/>
    </row>
    <row r="116" spans="1:7" ht="20.399999999999999" hidden="1" customHeight="1" x14ac:dyDescent="0.45">
      <c r="A116" s="42">
        <v>108</v>
      </c>
      <c r="B116" s="39"/>
      <c r="C116" s="37"/>
      <c r="D116" s="141"/>
      <c r="E116" s="142"/>
      <c r="F116" s="147"/>
      <c r="G116" s="37"/>
    </row>
    <row r="117" spans="1:7" ht="20.399999999999999" hidden="1" customHeight="1" x14ac:dyDescent="0.45">
      <c r="A117" s="42">
        <v>109</v>
      </c>
      <c r="B117" s="39"/>
      <c r="C117" s="37"/>
      <c r="D117" s="141"/>
      <c r="E117" s="142"/>
      <c r="F117" s="147"/>
      <c r="G117" s="37"/>
    </row>
    <row r="118" spans="1:7" ht="20.399999999999999" hidden="1" customHeight="1" x14ac:dyDescent="0.45">
      <c r="A118" s="42">
        <v>110</v>
      </c>
      <c r="B118" s="39"/>
      <c r="C118" s="37"/>
      <c r="D118" s="141"/>
      <c r="E118" s="142"/>
      <c r="F118" s="147"/>
      <c r="G118" s="37"/>
    </row>
    <row r="119" spans="1:7" ht="20.399999999999999" hidden="1" customHeight="1" x14ac:dyDescent="0.45">
      <c r="A119" s="42">
        <v>111</v>
      </c>
      <c r="B119" s="39"/>
      <c r="C119" s="37"/>
      <c r="D119" s="141"/>
      <c r="E119" s="142"/>
      <c r="F119" s="147"/>
      <c r="G119" s="37"/>
    </row>
    <row r="120" spans="1:7" ht="20.399999999999999" hidden="1" customHeight="1" x14ac:dyDescent="0.45">
      <c r="A120" s="42">
        <v>112</v>
      </c>
      <c r="B120" s="39"/>
      <c r="C120" s="37"/>
      <c r="D120" s="141"/>
      <c r="E120" s="142"/>
      <c r="F120" s="147"/>
      <c r="G120" s="37"/>
    </row>
    <row r="121" spans="1:7" ht="20.399999999999999" hidden="1" customHeight="1" x14ac:dyDescent="0.45">
      <c r="A121" s="42">
        <v>113</v>
      </c>
      <c r="B121" s="39"/>
      <c r="C121" s="37"/>
      <c r="D121" s="141"/>
      <c r="E121" s="142"/>
      <c r="F121" s="147"/>
      <c r="G121" s="37"/>
    </row>
    <row r="122" spans="1:7" ht="20.399999999999999" hidden="1" customHeight="1" x14ac:dyDescent="0.45">
      <c r="A122" s="42">
        <v>114</v>
      </c>
      <c r="B122" s="39"/>
      <c r="C122" s="37"/>
      <c r="D122" s="141"/>
      <c r="E122" s="142"/>
      <c r="F122" s="147"/>
      <c r="G122" s="37"/>
    </row>
    <row r="123" spans="1:7" ht="20.399999999999999" hidden="1" customHeight="1" x14ac:dyDescent="0.45">
      <c r="A123" s="42">
        <v>115</v>
      </c>
      <c r="B123" s="39"/>
      <c r="C123" s="37"/>
      <c r="D123" s="141"/>
      <c r="E123" s="142"/>
      <c r="F123" s="147"/>
      <c r="G123" s="37"/>
    </row>
    <row r="124" spans="1:7" ht="20.399999999999999" hidden="1" customHeight="1" x14ac:dyDescent="0.45">
      <c r="A124" s="42">
        <v>116</v>
      </c>
      <c r="B124" s="39"/>
      <c r="C124" s="37"/>
      <c r="D124" s="141"/>
      <c r="E124" s="142"/>
      <c r="F124" s="147"/>
      <c r="G124" s="37"/>
    </row>
    <row r="125" spans="1:7" ht="20.399999999999999" hidden="1" customHeight="1" x14ac:dyDescent="0.45">
      <c r="A125" s="42">
        <v>117</v>
      </c>
      <c r="B125" s="39"/>
      <c r="C125" s="37"/>
      <c r="D125" s="141"/>
      <c r="E125" s="142"/>
      <c r="F125" s="147"/>
      <c r="G125" s="37"/>
    </row>
    <row r="126" spans="1:7" ht="20.399999999999999" hidden="1" customHeight="1" x14ac:dyDescent="0.45">
      <c r="A126" s="42">
        <v>118</v>
      </c>
      <c r="B126" s="39"/>
      <c r="C126" s="37"/>
      <c r="D126" s="141"/>
      <c r="E126" s="142"/>
      <c r="F126" s="147"/>
      <c r="G126" s="37"/>
    </row>
    <row r="127" spans="1:7" ht="20.399999999999999" hidden="1" customHeight="1" x14ac:dyDescent="0.45">
      <c r="A127" s="42">
        <v>119</v>
      </c>
      <c r="B127" s="39"/>
      <c r="C127" s="37"/>
      <c r="D127" s="141"/>
      <c r="E127" s="142"/>
      <c r="F127" s="147"/>
      <c r="G127" s="37"/>
    </row>
    <row r="128" spans="1:7" ht="20.399999999999999" hidden="1" customHeight="1" x14ac:dyDescent="0.45">
      <c r="A128" s="42">
        <v>120</v>
      </c>
      <c r="B128" s="39"/>
      <c r="C128" s="37"/>
      <c r="D128" s="141"/>
      <c r="E128" s="142"/>
      <c r="F128" s="147"/>
      <c r="G128" s="37"/>
    </row>
    <row r="129" spans="1:7" ht="20.399999999999999" hidden="1" customHeight="1" x14ac:dyDescent="0.45">
      <c r="A129" s="42">
        <v>121</v>
      </c>
      <c r="B129" s="39"/>
      <c r="C129" s="37"/>
      <c r="D129" s="141"/>
      <c r="E129" s="142"/>
      <c r="F129" s="147"/>
      <c r="G129" s="37"/>
    </row>
    <row r="130" spans="1:7" ht="20.399999999999999" hidden="1" customHeight="1" x14ac:dyDescent="0.45">
      <c r="A130" s="42">
        <v>122</v>
      </c>
      <c r="B130" s="39"/>
      <c r="C130" s="37"/>
      <c r="D130" s="141"/>
      <c r="E130" s="142"/>
      <c r="F130" s="147"/>
      <c r="G130" s="37"/>
    </row>
    <row r="131" spans="1:7" ht="20.399999999999999" hidden="1" customHeight="1" x14ac:dyDescent="0.45">
      <c r="A131" s="42">
        <v>123</v>
      </c>
      <c r="B131" s="39"/>
      <c r="C131" s="37"/>
      <c r="D131" s="141"/>
      <c r="E131" s="142"/>
      <c r="F131" s="147"/>
      <c r="G131" s="37"/>
    </row>
    <row r="132" spans="1:7" ht="20.399999999999999" hidden="1" customHeight="1" x14ac:dyDescent="0.45">
      <c r="A132" s="42">
        <v>124</v>
      </c>
      <c r="B132" s="39"/>
      <c r="C132" s="37"/>
      <c r="D132" s="141"/>
      <c r="E132" s="142"/>
      <c r="F132" s="147"/>
      <c r="G132" s="37"/>
    </row>
    <row r="133" spans="1:7" ht="20.399999999999999" hidden="1" customHeight="1" x14ac:dyDescent="0.45">
      <c r="A133" s="42">
        <v>125</v>
      </c>
      <c r="B133" s="39"/>
      <c r="C133" s="37"/>
      <c r="D133" s="141"/>
      <c r="E133" s="142"/>
      <c r="F133" s="147"/>
      <c r="G133" s="37"/>
    </row>
    <row r="134" spans="1:7" ht="20.399999999999999" hidden="1" customHeight="1" x14ac:dyDescent="0.45">
      <c r="A134" s="42">
        <v>126</v>
      </c>
      <c r="B134" s="39"/>
      <c r="C134" s="37"/>
      <c r="D134" s="141"/>
      <c r="E134" s="142"/>
      <c r="F134" s="147"/>
      <c r="G134" s="37"/>
    </row>
    <row r="135" spans="1:7" ht="20.399999999999999" hidden="1" customHeight="1" x14ac:dyDescent="0.45">
      <c r="A135" s="42">
        <v>127</v>
      </c>
      <c r="B135" s="39"/>
      <c r="C135" s="37"/>
      <c r="D135" s="141"/>
      <c r="E135" s="142"/>
      <c r="F135" s="147"/>
      <c r="G135" s="37"/>
    </row>
    <row r="136" spans="1:7" ht="20.399999999999999" hidden="1" customHeight="1" x14ac:dyDescent="0.45">
      <c r="A136" s="42">
        <v>128</v>
      </c>
      <c r="B136" s="39"/>
      <c r="C136" s="37"/>
      <c r="D136" s="141"/>
      <c r="E136" s="142"/>
      <c r="F136" s="147"/>
      <c r="G136" s="37"/>
    </row>
    <row r="137" spans="1:7" ht="20.399999999999999" hidden="1" customHeight="1" x14ac:dyDescent="0.45">
      <c r="A137" s="42">
        <v>129</v>
      </c>
      <c r="B137" s="39"/>
      <c r="C137" s="37"/>
      <c r="D137" s="141"/>
      <c r="E137" s="142"/>
      <c r="F137" s="147"/>
      <c r="G137" s="37"/>
    </row>
    <row r="138" spans="1:7" ht="20.399999999999999" hidden="1" customHeight="1" x14ac:dyDescent="0.45">
      <c r="A138" s="42">
        <v>130</v>
      </c>
      <c r="B138" s="39"/>
      <c r="C138" s="37"/>
      <c r="D138" s="141"/>
      <c r="E138" s="142"/>
      <c r="F138" s="147"/>
      <c r="G138" s="37"/>
    </row>
    <row r="139" spans="1:7" ht="20.399999999999999" hidden="1" customHeight="1" x14ac:dyDescent="0.45">
      <c r="A139" s="42">
        <v>131</v>
      </c>
      <c r="B139" s="39"/>
      <c r="C139" s="37"/>
      <c r="D139" s="141"/>
      <c r="E139" s="142"/>
      <c r="F139" s="147"/>
      <c r="G139" s="37"/>
    </row>
    <row r="140" spans="1:7" ht="20.399999999999999" hidden="1" customHeight="1" x14ac:dyDescent="0.45">
      <c r="A140" s="42">
        <v>132</v>
      </c>
      <c r="B140" s="39"/>
      <c r="C140" s="37"/>
      <c r="D140" s="141"/>
      <c r="E140" s="142"/>
      <c r="F140" s="147"/>
      <c r="G140" s="37"/>
    </row>
    <row r="141" spans="1:7" ht="20.399999999999999" hidden="1" customHeight="1" x14ac:dyDescent="0.45">
      <c r="A141" s="42">
        <v>133</v>
      </c>
      <c r="B141" s="39"/>
      <c r="C141" s="37"/>
      <c r="D141" s="141"/>
      <c r="E141" s="142"/>
      <c r="F141" s="147"/>
      <c r="G141" s="37"/>
    </row>
    <row r="142" spans="1:7" ht="20.399999999999999" hidden="1" customHeight="1" x14ac:dyDescent="0.45">
      <c r="A142" s="42">
        <v>134</v>
      </c>
      <c r="B142" s="39"/>
      <c r="C142" s="37"/>
      <c r="D142" s="141"/>
      <c r="E142" s="142"/>
      <c r="F142" s="147"/>
      <c r="G142" s="37"/>
    </row>
    <row r="143" spans="1:7" ht="20.399999999999999" hidden="1" customHeight="1" x14ac:dyDescent="0.45">
      <c r="A143" s="42">
        <v>135</v>
      </c>
      <c r="B143" s="39"/>
      <c r="C143" s="37"/>
      <c r="D143" s="141"/>
      <c r="E143" s="142"/>
      <c r="F143" s="147"/>
      <c r="G143" s="37"/>
    </row>
    <row r="144" spans="1:7" ht="20.399999999999999" hidden="1" customHeight="1" x14ac:dyDescent="0.45">
      <c r="A144" s="42">
        <v>136</v>
      </c>
      <c r="B144" s="39"/>
      <c r="C144" s="37"/>
      <c r="D144" s="141"/>
      <c r="E144" s="142"/>
      <c r="F144" s="147"/>
      <c r="G144" s="37"/>
    </row>
    <row r="145" spans="1:7" ht="20.399999999999999" hidden="1" customHeight="1" x14ac:dyDescent="0.45">
      <c r="A145" s="42">
        <v>137</v>
      </c>
      <c r="B145" s="39"/>
      <c r="C145" s="37"/>
      <c r="D145" s="141"/>
      <c r="E145" s="142"/>
      <c r="F145" s="147"/>
      <c r="G145" s="37"/>
    </row>
    <row r="146" spans="1:7" ht="20.399999999999999" hidden="1" customHeight="1" x14ac:dyDescent="0.45">
      <c r="A146" s="42">
        <v>138</v>
      </c>
      <c r="B146" s="39"/>
      <c r="C146" s="37"/>
      <c r="D146" s="141"/>
      <c r="E146" s="142"/>
      <c r="F146" s="147"/>
      <c r="G146" s="37"/>
    </row>
    <row r="147" spans="1:7" ht="20.399999999999999" hidden="1" customHeight="1" x14ac:dyDescent="0.45">
      <c r="A147" s="42">
        <v>139</v>
      </c>
      <c r="B147" s="39"/>
      <c r="C147" s="37"/>
      <c r="D147" s="141"/>
      <c r="E147" s="142"/>
      <c r="F147" s="147"/>
      <c r="G147" s="37"/>
    </row>
    <row r="148" spans="1:7" ht="20.399999999999999" hidden="1" customHeight="1" x14ac:dyDescent="0.45">
      <c r="A148" s="42">
        <v>140</v>
      </c>
      <c r="B148" s="39"/>
      <c r="C148" s="37"/>
      <c r="D148" s="141"/>
      <c r="E148" s="142"/>
      <c r="F148" s="147"/>
      <c r="G148" s="37"/>
    </row>
    <row r="149" spans="1:7" ht="20.399999999999999" hidden="1" customHeight="1" x14ac:dyDescent="0.45">
      <c r="A149" s="42">
        <v>141</v>
      </c>
      <c r="B149" s="39"/>
      <c r="C149" s="37"/>
      <c r="D149" s="141"/>
      <c r="E149" s="142"/>
      <c r="F149" s="147"/>
      <c r="G149" s="37"/>
    </row>
    <row r="150" spans="1:7" ht="20.399999999999999" hidden="1" customHeight="1" x14ac:dyDescent="0.45">
      <c r="A150" s="42">
        <v>142</v>
      </c>
      <c r="B150" s="39"/>
      <c r="C150" s="37"/>
      <c r="D150" s="141"/>
      <c r="E150" s="142"/>
      <c r="F150" s="147"/>
      <c r="G150" s="37"/>
    </row>
    <row r="151" spans="1:7" ht="20.399999999999999" hidden="1" customHeight="1" x14ac:dyDescent="0.45">
      <c r="A151" s="42">
        <v>143</v>
      </c>
      <c r="B151" s="39"/>
      <c r="C151" s="37"/>
      <c r="D151" s="141"/>
      <c r="E151" s="142"/>
      <c r="F151" s="147"/>
      <c r="G151" s="37"/>
    </row>
    <row r="152" spans="1:7" ht="20.399999999999999" hidden="1" customHeight="1" x14ac:dyDescent="0.45">
      <c r="A152" s="42">
        <v>144</v>
      </c>
      <c r="B152" s="39"/>
      <c r="C152" s="37"/>
      <c r="D152" s="141"/>
      <c r="E152" s="142"/>
      <c r="F152" s="147"/>
      <c r="G152" s="37"/>
    </row>
    <row r="153" spans="1:7" ht="20.399999999999999" hidden="1" customHeight="1" x14ac:dyDescent="0.45">
      <c r="A153" s="42">
        <v>145</v>
      </c>
      <c r="B153" s="39"/>
      <c r="C153" s="37"/>
      <c r="D153" s="141"/>
      <c r="E153" s="142"/>
      <c r="F153" s="147"/>
      <c r="G153" s="37"/>
    </row>
    <row r="154" spans="1:7" ht="20.399999999999999" hidden="1" customHeight="1" x14ac:dyDescent="0.45">
      <c r="A154" s="42">
        <v>146</v>
      </c>
      <c r="B154" s="39"/>
      <c r="C154" s="37"/>
      <c r="D154" s="141"/>
      <c r="E154" s="142"/>
      <c r="F154" s="147"/>
      <c r="G154" s="37"/>
    </row>
    <row r="155" spans="1:7" ht="20.399999999999999" hidden="1" customHeight="1" x14ac:dyDescent="0.45">
      <c r="A155" s="42">
        <v>147</v>
      </c>
      <c r="B155" s="39"/>
      <c r="C155" s="37"/>
      <c r="D155" s="141"/>
      <c r="E155" s="142"/>
      <c r="F155" s="147"/>
      <c r="G155" s="37"/>
    </row>
    <row r="156" spans="1:7" ht="20.399999999999999" hidden="1" customHeight="1" x14ac:dyDescent="0.45">
      <c r="A156" s="42">
        <v>148</v>
      </c>
      <c r="B156" s="39"/>
      <c r="C156" s="37"/>
      <c r="D156" s="141"/>
      <c r="E156" s="142"/>
      <c r="F156" s="147"/>
      <c r="G156" s="37"/>
    </row>
    <row r="157" spans="1:7" ht="20.399999999999999" hidden="1" customHeight="1" x14ac:dyDescent="0.45">
      <c r="A157" s="42">
        <v>149</v>
      </c>
      <c r="B157" s="39"/>
      <c r="C157" s="37"/>
      <c r="D157" s="141"/>
      <c r="E157" s="142"/>
      <c r="F157" s="147"/>
      <c r="G157" s="37"/>
    </row>
    <row r="158" spans="1:7" ht="20.399999999999999" hidden="1" customHeight="1" x14ac:dyDescent="0.45">
      <c r="A158" s="42">
        <v>150</v>
      </c>
      <c r="B158" s="39"/>
      <c r="C158" s="37"/>
      <c r="D158" s="141"/>
      <c r="E158" s="142"/>
      <c r="F158" s="147"/>
      <c r="G158" s="37"/>
    </row>
    <row r="159" spans="1:7" ht="20.399999999999999" customHeight="1" x14ac:dyDescent="0.45">
      <c r="A159" s="143" t="s">
        <v>32</v>
      </c>
      <c r="B159" s="143"/>
      <c r="C159" s="143"/>
      <c r="D159" s="140"/>
      <c r="E159" s="140"/>
      <c r="F159" s="148">
        <f>SUM(F9:F158)</f>
        <v>0</v>
      </c>
      <c r="G159" s="42"/>
    </row>
    <row r="160" spans="1:7" ht="20.399999999999999" customHeight="1" thickBot="1" x14ac:dyDescent="0.5">
      <c r="A160" s="144" t="s">
        <v>73</v>
      </c>
      <c r="B160" s="144"/>
      <c r="C160" s="144"/>
      <c r="D160" s="145"/>
      <c r="E160" s="145"/>
      <c r="F160" s="149"/>
      <c r="G160" s="40"/>
    </row>
    <row r="161" spans="1:7" ht="20.399999999999999" customHeight="1" thickTop="1" x14ac:dyDescent="0.45">
      <c r="A161" s="146" t="s">
        <v>94</v>
      </c>
      <c r="B161" s="146"/>
      <c r="C161" s="146"/>
      <c r="D161" s="119" t="s">
        <v>74</v>
      </c>
      <c r="E161" s="119"/>
      <c r="F161" s="150">
        <f>ROUNDDOWN(F160/1.08*0.02,0)</f>
        <v>0</v>
      </c>
      <c r="G161" s="41"/>
    </row>
    <row r="162" spans="1:7" ht="20.399999999999999" customHeight="1" x14ac:dyDescent="0.45">
      <c r="A162" s="118" t="s">
        <v>75</v>
      </c>
      <c r="B162" s="118"/>
      <c r="C162" s="118"/>
      <c r="D162" s="129"/>
      <c r="E162" s="130"/>
      <c r="F162" s="151"/>
      <c r="G162" s="41"/>
    </row>
    <row r="163" spans="1:7" ht="20.399999999999999" customHeight="1" x14ac:dyDescent="0.45">
      <c r="A163" s="143" t="s">
        <v>95</v>
      </c>
      <c r="B163" s="143"/>
      <c r="C163" s="143"/>
      <c r="D163" s="131" t="s">
        <v>76</v>
      </c>
      <c r="E163" s="132"/>
      <c r="F163" s="152">
        <f>ROUNDDOWN(F162*0.1,0)</f>
        <v>0</v>
      </c>
      <c r="G163" s="41"/>
    </row>
    <row r="164" spans="1:7" ht="21" customHeight="1" x14ac:dyDescent="0.45">
      <c r="A164" s="143" t="s">
        <v>96</v>
      </c>
      <c r="B164" s="143"/>
      <c r="C164" s="143"/>
      <c r="D164" s="131"/>
      <c r="E164" s="132"/>
      <c r="F164" s="148">
        <f>F161+F163</f>
        <v>0</v>
      </c>
      <c r="G164" s="42"/>
    </row>
  </sheetData>
  <mergeCells count="166">
    <mergeCell ref="A163:C163"/>
    <mergeCell ref="D163:E163"/>
    <mergeCell ref="D145:E145"/>
    <mergeCell ref="D146:E146"/>
    <mergeCell ref="D147:E147"/>
    <mergeCell ref="D148:E148"/>
    <mergeCell ref="D140:E140"/>
    <mergeCell ref="D141:E141"/>
    <mergeCell ref="D142:E142"/>
    <mergeCell ref="D143:E143"/>
    <mergeCell ref="D144:E144"/>
    <mergeCell ref="D153:E153"/>
    <mergeCell ref="D135:E135"/>
    <mergeCell ref="D136:E136"/>
    <mergeCell ref="D137:E137"/>
    <mergeCell ref="D138:E138"/>
    <mergeCell ref="D139:E139"/>
    <mergeCell ref="D130:E130"/>
    <mergeCell ref="D131:E131"/>
    <mergeCell ref="D132:E132"/>
    <mergeCell ref="D133:E133"/>
    <mergeCell ref="D134:E134"/>
    <mergeCell ref="D125:E125"/>
    <mergeCell ref="D126:E126"/>
    <mergeCell ref="D127:E127"/>
    <mergeCell ref="D128:E128"/>
    <mergeCell ref="D129:E129"/>
    <mergeCell ref="D120:E120"/>
    <mergeCell ref="D121:E121"/>
    <mergeCell ref="D122:E122"/>
    <mergeCell ref="D123:E123"/>
    <mergeCell ref="D124:E124"/>
    <mergeCell ref="D115:E115"/>
    <mergeCell ref="D116:E116"/>
    <mergeCell ref="D117:E117"/>
    <mergeCell ref="D118:E118"/>
    <mergeCell ref="D119:E119"/>
    <mergeCell ref="D110:E110"/>
    <mergeCell ref="D111:E111"/>
    <mergeCell ref="D112:E112"/>
    <mergeCell ref="D113:E113"/>
    <mergeCell ref="D114:E114"/>
    <mergeCell ref="D76:E76"/>
    <mergeCell ref="D77:E77"/>
    <mergeCell ref="D109:E109"/>
    <mergeCell ref="D69:E69"/>
    <mergeCell ref="D70:E70"/>
    <mergeCell ref="D71:E71"/>
    <mergeCell ref="D72:E72"/>
    <mergeCell ref="D73:E73"/>
    <mergeCell ref="D104:E104"/>
    <mergeCell ref="D105:E105"/>
    <mergeCell ref="D106:E106"/>
    <mergeCell ref="D107:E107"/>
    <mergeCell ref="D108:E108"/>
    <mergeCell ref="D99:E99"/>
    <mergeCell ref="D100:E100"/>
    <mergeCell ref="D101:E101"/>
    <mergeCell ref="D102:E102"/>
    <mergeCell ref="D103:E103"/>
    <mergeCell ref="D94:E94"/>
    <mergeCell ref="D95:E95"/>
    <mergeCell ref="D96:E96"/>
    <mergeCell ref="D97:E97"/>
    <mergeCell ref="D98:E98"/>
    <mergeCell ref="D89:E89"/>
    <mergeCell ref="D67:E67"/>
    <mergeCell ref="D68:E68"/>
    <mergeCell ref="D59:E59"/>
    <mergeCell ref="D60:E60"/>
    <mergeCell ref="D61:E61"/>
    <mergeCell ref="D62:E62"/>
    <mergeCell ref="D63:E63"/>
    <mergeCell ref="D74:E74"/>
    <mergeCell ref="D75:E75"/>
    <mergeCell ref="D90:E90"/>
    <mergeCell ref="D91:E91"/>
    <mergeCell ref="D92:E92"/>
    <mergeCell ref="D93:E93"/>
    <mergeCell ref="D84:E84"/>
    <mergeCell ref="D85:E85"/>
    <mergeCell ref="D86:E86"/>
    <mergeCell ref="D87:E87"/>
    <mergeCell ref="D88:E88"/>
    <mergeCell ref="D79:E79"/>
    <mergeCell ref="D80:E80"/>
    <mergeCell ref="D81:E81"/>
    <mergeCell ref="D82:E82"/>
    <mergeCell ref="D83:E83"/>
    <mergeCell ref="D44:E44"/>
    <mergeCell ref="D45:E45"/>
    <mergeCell ref="D46:E46"/>
    <mergeCell ref="D47:E47"/>
    <mergeCell ref="D78:E78"/>
    <mergeCell ref="D48:E48"/>
    <mergeCell ref="D49:E49"/>
    <mergeCell ref="D50:E50"/>
    <mergeCell ref="D51:E51"/>
    <mergeCell ref="D52:E52"/>
    <mergeCell ref="D53:E53"/>
    <mergeCell ref="D54:E54"/>
    <mergeCell ref="D55:E55"/>
    <mergeCell ref="D56:E56"/>
    <mergeCell ref="D57:E57"/>
    <mergeCell ref="D58:E58"/>
    <mergeCell ref="D64:E64"/>
    <mergeCell ref="D65:E65"/>
    <mergeCell ref="D66:E66"/>
    <mergeCell ref="D32:E32"/>
    <mergeCell ref="D33:E33"/>
    <mergeCell ref="A164:C164"/>
    <mergeCell ref="A162:C162"/>
    <mergeCell ref="A159:C159"/>
    <mergeCell ref="D8:E8"/>
    <mergeCell ref="D159:E159"/>
    <mergeCell ref="D164:E164"/>
    <mergeCell ref="D162:E162"/>
    <mergeCell ref="D158:E158"/>
    <mergeCell ref="A160:C160"/>
    <mergeCell ref="D160:E160"/>
    <mergeCell ref="A161:C161"/>
    <mergeCell ref="D161:E161"/>
    <mergeCell ref="D39:E39"/>
    <mergeCell ref="D40:E40"/>
    <mergeCell ref="D41:E41"/>
    <mergeCell ref="D42:E42"/>
    <mergeCell ref="D43:E43"/>
    <mergeCell ref="D34:E34"/>
    <mergeCell ref="D35:E35"/>
    <mergeCell ref="D36:E36"/>
    <mergeCell ref="D37:E37"/>
    <mergeCell ref="D38:E38"/>
    <mergeCell ref="D18:E18"/>
    <mergeCell ref="D17:E17"/>
    <mergeCell ref="D16:E16"/>
    <mergeCell ref="D154:E154"/>
    <mergeCell ref="D155:E155"/>
    <mergeCell ref="D156:E156"/>
    <mergeCell ref="D157:E157"/>
    <mergeCell ref="D149:E149"/>
    <mergeCell ref="D150:E150"/>
    <mergeCell ref="D151:E151"/>
    <mergeCell ref="D19:E19"/>
    <mergeCell ref="D20:E20"/>
    <mergeCell ref="D21:E21"/>
    <mergeCell ref="D22:E22"/>
    <mergeCell ref="D23:E23"/>
    <mergeCell ref="D24:E24"/>
    <mergeCell ref="D25:E25"/>
    <mergeCell ref="D26:E26"/>
    <mergeCell ref="D27:E27"/>
    <mergeCell ref="D28:E28"/>
    <mergeCell ref="D152:E152"/>
    <mergeCell ref="D29:E29"/>
    <mergeCell ref="D30:E30"/>
    <mergeCell ref="D31:E31"/>
    <mergeCell ref="E4:G4"/>
    <mergeCell ref="E3:G3"/>
    <mergeCell ref="D13:E13"/>
    <mergeCell ref="D12:E12"/>
    <mergeCell ref="D11:E11"/>
    <mergeCell ref="D10:E10"/>
    <mergeCell ref="D9:E9"/>
    <mergeCell ref="D15:E15"/>
    <mergeCell ref="D14:E14"/>
    <mergeCell ref="E5:G5"/>
  </mergeCells>
  <phoneticPr fontId="2"/>
  <dataValidations count="1">
    <dataValidation type="list" allowBlank="1" showInputMessage="1" showErrorMessage="1" sqref="C6">
      <formula1>$I$1:$I$12</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記入例D-1</vt:lpstr>
      <vt:lpstr>様式D-1</vt:lpstr>
      <vt:lpstr>記入例D-2</vt:lpstr>
      <vt:lpstr>様式D-2</vt:lpstr>
      <vt:lpstr>'記入例D-1'!Print_Area</vt:lpstr>
      <vt:lpstr>'記入例D-2'!Print_Area</vt:lpstr>
      <vt:lpstr>'様式D-1'!Print_Area</vt:lpstr>
      <vt:lpstr>'様式D-2'!Print_Area</vt:lpstr>
      <vt:lpstr>'記入例D-2'!Print_Titles</vt:lpstr>
      <vt:lpstr>'様式D-2'!Print_Titles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2021-09-28T02:45:51Z</cp:lastPrinted>
  <dcterms:created xsi:type="dcterms:W3CDTF">2021-09-03T01:22:39Z</dcterms:created>
  <dcterms:modified xsi:type="dcterms:W3CDTF">2021-10-13T05:44:17Z</dcterms:modified>
</cp:coreProperties>
</file>